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0" windowWidth="18195" windowHeight="9525"/>
  </bookViews>
  <sheets>
    <sheet name="2010 Election Returns" sheetId="1" r:id="rId1"/>
  </sheets>
  <definedNames>
    <definedName name="_xlnm.Print_Titles" localSheetId="0">'2010 Election Returns'!$1:$2</definedName>
  </definedNames>
  <calcPr calcId="144525"/>
</workbook>
</file>

<file path=xl/calcChain.xml><?xml version="1.0" encoding="utf-8"?>
<calcChain xmlns="http://schemas.openxmlformats.org/spreadsheetml/2006/main">
  <c r="Q58" i="1" l="1"/>
  <c r="L58" i="1"/>
  <c r="R58" i="1" s="1"/>
  <c r="E58" i="1"/>
  <c r="Q57" i="1"/>
  <c r="L57" i="1"/>
  <c r="R57" i="1" s="1"/>
  <c r="E57" i="1"/>
  <c r="Q56" i="1"/>
  <c r="L56" i="1"/>
  <c r="R56" i="1" s="1"/>
  <c r="E56" i="1"/>
  <c r="Q55" i="1"/>
  <c r="L55" i="1"/>
  <c r="R55" i="1" s="1"/>
  <c r="E55" i="1"/>
  <c r="Q54" i="1"/>
  <c r="L54" i="1"/>
  <c r="R54" i="1" s="1"/>
  <c r="E54" i="1"/>
  <c r="Q53" i="1"/>
  <c r="L53" i="1"/>
  <c r="R53" i="1" s="1"/>
  <c r="E53" i="1"/>
  <c r="Q52" i="1"/>
  <c r="L52" i="1"/>
  <c r="R52" i="1" s="1"/>
  <c r="E52" i="1"/>
  <c r="Q51" i="1"/>
  <c r="L51" i="1"/>
  <c r="R51" i="1" s="1"/>
  <c r="E51" i="1"/>
  <c r="Q50" i="1"/>
  <c r="L50" i="1"/>
  <c r="R50" i="1" s="1"/>
  <c r="E50" i="1"/>
  <c r="Q49" i="1"/>
  <c r="L49" i="1"/>
  <c r="R49" i="1" s="1"/>
  <c r="E49" i="1"/>
  <c r="Q48" i="1"/>
  <c r="L48" i="1"/>
  <c r="R48" i="1" s="1"/>
  <c r="E48" i="1"/>
  <c r="Q47" i="1"/>
  <c r="L47" i="1"/>
  <c r="R47" i="1" s="1"/>
  <c r="E47" i="1"/>
  <c r="Q46" i="1"/>
  <c r="L46" i="1"/>
  <c r="R46" i="1" s="1"/>
  <c r="E46" i="1"/>
  <c r="Q45" i="1"/>
  <c r="L45" i="1"/>
  <c r="R45" i="1" s="1"/>
  <c r="E45" i="1"/>
  <c r="Q44" i="1"/>
  <c r="L44" i="1"/>
  <c r="R44" i="1" s="1"/>
  <c r="E44" i="1"/>
  <c r="Q43" i="1"/>
  <c r="L43" i="1"/>
  <c r="R43" i="1" s="1"/>
  <c r="E43" i="1"/>
  <c r="Q42" i="1"/>
  <c r="L42" i="1"/>
  <c r="R42" i="1" s="1"/>
  <c r="E42" i="1"/>
  <c r="Q41" i="1"/>
  <c r="L41" i="1"/>
  <c r="R41" i="1" s="1"/>
  <c r="E41" i="1"/>
  <c r="Q40" i="1"/>
  <c r="L40" i="1"/>
  <c r="R40" i="1" s="1"/>
  <c r="E40" i="1"/>
  <c r="Q39" i="1"/>
  <c r="L39" i="1"/>
  <c r="R39" i="1" s="1"/>
  <c r="E39" i="1"/>
  <c r="Q38" i="1"/>
  <c r="L38" i="1"/>
  <c r="R38" i="1" s="1"/>
  <c r="E38" i="1"/>
  <c r="Q37" i="1"/>
  <c r="L37" i="1"/>
  <c r="R37" i="1" s="1"/>
  <c r="E37" i="1"/>
  <c r="Q36" i="1"/>
  <c r="L36" i="1" s="1"/>
  <c r="R36" i="1" s="1"/>
  <c r="E36" i="1"/>
  <c r="Q35" i="1"/>
  <c r="L35" i="1" s="1"/>
  <c r="R35" i="1" s="1"/>
  <c r="E35" i="1"/>
  <c r="Q34" i="1"/>
  <c r="L34" i="1" s="1"/>
  <c r="R34" i="1" s="1"/>
  <c r="E34" i="1"/>
  <c r="Q33" i="1"/>
  <c r="L33" i="1" s="1"/>
  <c r="R33" i="1" s="1"/>
  <c r="E33" i="1"/>
  <c r="Q32" i="1"/>
  <c r="L32" i="1" s="1"/>
  <c r="R32" i="1" s="1"/>
  <c r="E32" i="1"/>
  <c r="Q31" i="1"/>
  <c r="L31" i="1" s="1"/>
  <c r="R31" i="1" s="1"/>
  <c r="E31" i="1"/>
  <c r="Q30" i="1"/>
  <c r="L30" i="1" s="1"/>
  <c r="R30" i="1" s="1"/>
  <c r="E30" i="1"/>
  <c r="Q29" i="1"/>
  <c r="L29" i="1" s="1"/>
  <c r="R29" i="1" s="1"/>
  <c r="E29" i="1"/>
  <c r="Q28" i="1"/>
  <c r="L28" i="1" s="1"/>
  <c r="R28" i="1" s="1"/>
  <c r="E28" i="1"/>
  <c r="Q27" i="1"/>
  <c r="L27" i="1" s="1"/>
  <c r="R27" i="1" s="1"/>
  <c r="E27" i="1"/>
  <c r="Q26" i="1"/>
  <c r="L26" i="1" s="1"/>
  <c r="R26" i="1" s="1"/>
  <c r="E26" i="1"/>
  <c r="Q25" i="1"/>
  <c r="L25" i="1" s="1"/>
  <c r="R25" i="1" s="1"/>
  <c r="E25" i="1"/>
  <c r="Q24" i="1"/>
  <c r="L24" i="1" s="1"/>
  <c r="R24" i="1" s="1"/>
  <c r="E24" i="1"/>
  <c r="Q23" i="1"/>
  <c r="L23" i="1" s="1"/>
  <c r="R23" i="1" s="1"/>
  <c r="E23" i="1"/>
  <c r="Q22" i="1"/>
  <c r="L22" i="1" s="1"/>
  <c r="R22" i="1" s="1"/>
  <c r="E22" i="1"/>
  <c r="Q20" i="1"/>
  <c r="L20" i="1" s="1"/>
  <c r="R20" i="1" s="1"/>
  <c r="E20" i="1"/>
  <c r="Q19" i="1"/>
  <c r="L19" i="1" s="1"/>
  <c r="R19" i="1" s="1"/>
  <c r="E19" i="1"/>
  <c r="Q18" i="1"/>
  <c r="L18" i="1" s="1"/>
  <c r="R18" i="1" s="1"/>
  <c r="E18" i="1"/>
  <c r="Q17" i="1"/>
  <c r="L17" i="1" s="1"/>
  <c r="R17" i="1" s="1"/>
  <c r="E17" i="1"/>
  <c r="Q16" i="1"/>
  <c r="L16" i="1" s="1"/>
  <c r="R16" i="1" s="1"/>
  <c r="E16" i="1"/>
  <c r="Q15" i="1"/>
  <c r="L15" i="1" s="1"/>
  <c r="R15" i="1" s="1"/>
  <c r="E15" i="1"/>
  <c r="Q14" i="1"/>
  <c r="L14" i="1" s="1"/>
  <c r="R14" i="1" s="1"/>
  <c r="E14" i="1"/>
  <c r="Q13" i="1"/>
  <c r="L13" i="1" s="1"/>
  <c r="R13" i="1" s="1"/>
  <c r="E13" i="1"/>
  <c r="Q12" i="1"/>
  <c r="L12" i="1" s="1"/>
  <c r="R12" i="1" s="1"/>
  <c r="E12" i="1"/>
  <c r="Q11" i="1"/>
  <c r="L11" i="1" s="1"/>
  <c r="R11" i="1" s="1"/>
  <c r="E11" i="1"/>
  <c r="Q10" i="1"/>
  <c r="L10" i="1" s="1"/>
  <c r="R10" i="1" s="1"/>
  <c r="E10" i="1"/>
  <c r="Q9" i="1"/>
  <c r="L9" i="1" s="1"/>
  <c r="R9" i="1" s="1"/>
  <c r="E9" i="1"/>
  <c r="Q8" i="1"/>
  <c r="L8" i="1" s="1"/>
  <c r="R8" i="1" s="1"/>
  <c r="E8" i="1"/>
  <c r="Q7" i="1"/>
  <c r="L7" i="1" s="1"/>
  <c r="R7" i="1" s="1"/>
  <c r="E7" i="1"/>
  <c r="Q6" i="1"/>
  <c r="L6" i="1" s="1"/>
  <c r="R6" i="1" s="1"/>
  <c r="E6" i="1"/>
  <c r="Q5" i="1"/>
  <c r="L5" i="1" s="1"/>
  <c r="R5" i="1" s="1"/>
  <c r="E5" i="1"/>
  <c r="Q4" i="1"/>
  <c r="L4" i="1"/>
  <c r="R4" i="1" s="1"/>
  <c r="E4" i="1"/>
  <c r="Q3" i="1"/>
  <c r="L3" i="1"/>
  <c r="R3" i="1" s="1"/>
  <c r="E3" i="1"/>
</calcChain>
</file>

<file path=xl/sharedStrings.xml><?xml version="1.0" encoding="utf-8"?>
<sst xmlns="http://schemas.openxmlformats.org/spreadsheetml/2006/main" count="141" uniqueCount="77">
  <si>
    <t>* Shading Denotes a Split VTD</t>
  </si>
  <si>
    <t>2010 Straight Party</t>
  </si>
  <si>
    <t>2010 US Senate Marshall-Burr</t>
  </si>
  <si>
    <t>Original Sort</t>
  </si>
  <si>
    <t>District</t>
  </si>
  <si>
    <t>County</t>
  </si>
  <si>
    <t>VTD</t>
  </si>
  <si>
    <t>Total</t>
  </si>
  <si>
    <t>Dem</t>
  </si>
  <si>
    <t>Dem %</t>
  </si>
  <si>
    <t>Rep</t>
  </si>
  <si>
    <t>Rep %</t>
  </si>
  <si>
    <t>Lib.</t>
  </si>
  <si>
    <t>Lib %</t>
  </si>
  <si>
    <t>Other</t>
  </si>
  <si>
    <t>Other %</t>
  </si>
  <si>
    <t>Lib</t>
  </si>
  <si>
    <t>Writein</t>
  </si>
  <si>
    <t>Franklin</t>
  </si>
  <si>
    <t>01</t>
  </si>
  <si>
    <t>02</t>
  </si>
  <si>
    <t>03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</si>
  <si>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</si>
  <si>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</si>
  <si>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</si>
  <si>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</si>
  <si>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</si>
  <si>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</si>
  <si>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</si>
  <si>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</si>
  <si>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</si>
  <si>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</si>
  <si>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</si>
  <si>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</si>
  <si>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</si>
  <si>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</si>
  <si>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</si>
  <si>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Wake</t>
  </si>
  <si>
    <t>09-01</t>
  </si>
  <si>
    <t>09-02</t>
  </si>
  <si>
    <t>09-03</t>
  </si>
  <si>
    <t>10-01</t>
  </si>
  <si>
    <t>10-02</t>
  </si>
  <si>
    <t>10-03</t>
  </si>
  <si>
    <t>10-04</t>
  </si>
  <si>
    <t>12-01</t>
  </si>
  <si>
    <t>12-04</t>
  </si>
  <si>
    <t>12-05</t>
  </si>
  <si>
    <t>12-06</t>
  </si>
  <si>
    <t>12-07</t>
  </si>
  <si>
    <t>15-01</t>
  </si>
  <si>
    <t>15-02</t>
  </si>
  <si>
    <t>15-03</t>
  </si>
  <si>
    <t>15-04</t>
  </si>
  <si>
    <t>16-01</t>
  </si>
  <si>
    <t>16-03</t>
  </si>
  <si>
    <t>16-04</t>
  </si>
  <si>
    <t>16-05</t>
  </si>
  <si>
    <t>16-06</t>
  </si>
  <si>
    <t>16-07</t>
  </si>
  <si>
    <t>16-08</t>
  </si>
  <si>
    <t>16-09</t>
  </si>
  <si>
    <t>17-02</t>
  </si>
  <si>
    <t>17-03</t>
  </si>
  <si>
    <t>17-04</t>
  </si>
  <si>
    <t>17-06</t>
  </si>
  <si>
    <t>17-08</t>
  </si>
  <si>
    <t>18-04</t>
  </si>
  <si>
    <t>18-07</t>
  </si>
  <si>
    <t>19-04</t>
  </si>
  <si>
    <t>19-07</t>
  </si>
  <si>
    <t>19-09</t>
  </si>
  <si>
    <t>19-10</t>
  </si>
  <si>
    <t>19-16</t>
  </si>
  <si>
    <t>19-17</t>
  </si>
  <si>
    <t>* Split VTD data is estimated since election and voter registration data is collected at the VTD level.</t>
  </si>
  <si>
    <t>Rucho_Senate_2 07/20/2011 10:21:55 PM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</si>
</sst>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MS Sans Serif"/>
      <family val="2"/>
    </font>
    <font>
      <b/>
      <sz val="9"/>
      <name val="Arial"/>
      <family val="2"/>
    </font>
    <font>
      <sz val="10"/>
      <color indexed="8"/>
      <name val="Arial"/>
      <family val="2"/>
    </font>
    <font>
      <b/>
      <sz val="9"/>
      <color theme="1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sz val="8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4659260841701"/>
        <bgColor indexed="64"/>
      </patternFill>
    </fill>
    <fill>
      <gradientFill type="path" left="0.5" right="0.5" top="0.5" bottom="0.5">
        <stop position="0">
          <color theme="0"/>
        </stop>
        <stop position="1">
          <color theme="6" tint="0.59999389629810485"/>
        </stop>
      </gradientFill>
    </fill>
    <fill>
      <patternFill patternType="solid">
        <fgColor rgb="FFC8C8C8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auto="1"/>
      </right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 style="medium">
        <color indexed="64"/>
      </left>
      <right/>
      <top style="medium">
        <color theme="1"/>
      </top>
      <bottom style="medium">
        <color theme="1"/>
      </bottom>
      <diagonal/>
    </border>
    <border>
      <left/>
      <right style="medium">
        <color indexed="64"/>
      </right>
      <top style="medium">
        <color theme="1"/>
      </top>
      <bottom style="medium">
        <color theme="1"/>
      </bottom>
      <diagonal/>
    </border>
    <border>
      <left style="thin">
        <color indexed="64"/>
      </left>
      <right/>
      <top style="medium">
        <color theme="1"/>
      </top>
      <bottom style="medium">
        <color theme="1"/>
      </bottom>
      <diagonal/>
    </border>
    <border>
      <left style="medium">
        <color indexed="64"/>
      </left>
      <right style="medium">
        <color indexed="64"/>
      </right>
      <top style="medium">
        <color theme="1"/>
      </top>
      <bottom style="medium">
        <color indexed="64"/>
      </bottom>
      <diagonal/>
    </border>
    <border>
      <left style="medium">
        <color indexed="64"/>
      </left>
      <right style="medium">
        <color theme="1"/>
      </right>
      <top style="medium">
        <color theme="1"/>
      </top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theme="1"/>
      </left>
      <right style="thin">
        <color theme="1"/>
      </right>
      <top style="medium">
        <color theme="1"/>
      </top>
      <bottom style="medium">
        <color indexed="64"/>
      </bottom>
      <diagonal/>
    </border>
    <border>
      <left style="thin">
        <color theme="1"/>
      </left>
      <right style="medium">
        <color theme="1"/>
      </right>
      <top style="medium">
        <color theme="1"/>
      </top>
      <bottom style="medium">
        <color indexed="64"/>
      </bottom>
      <diagonal/>
    </border>
    <border>
      <left style="thin">
        <color theme="1"/>
      </left>
      <right style="medium">
        <color indexed="64"/>
      </right>
      <top style="medium">
        <color theme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theme="1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theme="1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medium">
        <color theme="1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1"/>
      </left>
      <right style="medium">
        <color auto="1"/>
      </right>
      <top/>
      <bottom style="thin">
        <color indexed="64"/>
      </bottom>
      <diagonal/>
    </border>
    <border>
      <left style="thin">
        <color theme="1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4" fillId="0" borderId="0"/>
    <xf numFmtId="0" fontId="4" fillId="0" borderId="0"/>
  </cellStyleXfs>
  <cellXfs count="66">
    <xf numFmtId="0" fontId="0" fillId="0" borderId="0" xfId="0"/>
    <xf numFmtId="0" fontId="3" fillId="2" borderId="1" xfId="1" applyFont="1" applyFill="1" applyBorder="1" applyAlignment="1">
      <alignment horizontal="center"/>
    </xf>
    <xf numFmtId="3" fontId="3" fillId="2" borderId="2" xfId="1" applyNumberFormat="1" applyFont="1" applyFill="1" applyBorder="1" applyAlignment="1">
      <alignment horizontal="center"/>
    </xf>
    <xf numFmtId="1" fontId="3" fillId="0" borderId="3" xfId="2" applyNumberFormat="1" applyFont="1" applyFill="1" applyBorder="1" applyAlignment="1">
      <alignment horizontal="center"/>
    </xf>
    <xf numFmtId="1" fontId="3" fillId="0" borderId="2" xfId="2" applyNumberFormat="1" applyFont="1" applyFill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3" fontId="3" fillId="0" borderId="2" xfId="2" applyNumberFormat="1" applyFont="1" applyFill="1" applyBorder="1" applyAlignment="1">
      <alignment horizontal="center"/>
    </xf>
    <xf numFmtId="1" fontId="3" fillId="0" borderId="5" xfId="2" applyNumberFormat="1" applyFont="1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0" fontId="5" fillId="0" borderId="2" xfId="0" applyFont="1" applyBorder="1" applyAlignment="1"/>
    <xf numFmtId="0" fontId="5" fillId="0" borderId="4" xfId="0" applyFont="1" applyBorder="1" applyAlignment="1"/>
    <xf numFmtId="3" fontId="5" fillId="0" borderId="0" xfId="0" applyNumberFormat="1" applyFont="1" applyAlignment="1">
      <alignment horizontal="center"/>
    </xf>
    <xf numFmtId="0" fontId="3" fillId="0" borderId="6" xfId="2" applyFont="1" applyFill="1" applyBorder="1" applyAlignment="1">
      <alignment horizontal="center"/>
    </xf>
    <xf numFmtId="0" fontId="3" fillId="0" borderId="7" xfId="2" quotePrefix="1" applyFont="1" applyFill="1" applyBorder="1" applyAlignment="1">
      <alignment horizontal="center"/>
    </xf>
    <xf numFmtId="0" fontId="3" fillId="0" borderId="8" xfId="2" quotePrefix="1" applyFont="1" applyFill="1" applyBorder="1" applyAlignment="1">
      <alignment horizontal="center"/>
    </xf>
    <xf numFmtId="3" fontId="3" fillId="2" borderId="9" xfId="3" applyNumberFormat="1" applyFont="1" applyFill="1" applyBorder="1" applyAlignment="1">
      <alignment horizontal="center"/>
    </xf>
    <xf numFmtId="3" fontId="3" fillId="0" borderId="10" xfId="2" applyNumberFormat="1" applyFont="1" applyFill="1" applyBorder="1" applyAlignment="1">
      <alignment horizontal="center"/>
    </xf>
    <xf numFmtId="10" fontId="3" fillId="0" borderId="11" xfId="2" applyNumberFormat="1" applyFont="1" applyFill="1" applyBorder="1" applyAlignment="1">
      <alignment horizontal="center"/>
    </xf>
    <xf numFmtId="3" fontId="3" fillId="0" borderId="8" xfId="2" applyNumberFormat="1" applyFont="1" applyFill="1" applyBorder="1" applyAlignment="1">
      <alignment horizontal="center"/>
    </xf>
    <xf numFmtId="10" fontId="3" fillId="0" borderId="12" xfId="2" applyNumberFormat="1" applyFont="1" applyFill="1" applyBorder="1" applyAlignment="1">
      <alignment horizontal="center"/>
    </xf>
    <xf numFmtId="3" fontId="3" fillId="3" borderId="13" xfId="2" applyNumberFormat="1" applyFont="1" applyFill="1" applyBorder="1" applyAlignment="1">
      <alignment horizontal="center"/>
    </xf>
    <xf numFmtId="3" fontId="3" fillId="3" borderId="14" xfId="2" applyNumberFormat="1" applyFont="1" applyFill="1" applyBorder="1" applyAlignment="1">
      <alignment horizontal="center"/>
    </xf>
    <xf numFmtId="0" fontId="6" fillId="0" borderId="15" xfId="2" applyFont="1" applyFill="1" applyBorder="1" applyAlignment="1">
      <alignment horizontal="center" wrapText="1"/>
    </xf>
    <xf numFmtId="0" fontId="6" fillId="0" borderId="16" xfId="2" applyFont="1" applyFill="1" applyBorder="1" applyAlignment="1">
      <alignment horizontal="center" wrapText="1"/>
    </xf>
    <xf numFmtId="0" fontId="6" fillId="0" borderId="17" xfId="2" applyFont="1" applyFill="1" applyBorder="1" applyAlignment="1">
      <alignment horizontal="center" wrapText="1"/>
    </xf>
    <xf numFmtId="3" fontId="6" fillId="0" borderId="18" xfId="2" applyNumberFormat="1" applyFont="1" applyFill="1" applyBorder="1" applyAlignment="1">
      <alignment horizontal="center" wrapText="1"/>
    </xf>
    <xf numFmtId="3" fontId="6" fillId="0" borderId="19" xfId="2" applyNumberFormat="1" applyFont="1" applyFill="1" applyBorder="1" applyAlignment="1">
      <alignment horizontal="center" wrapText="1"/>
    </xf>
    <xf numFmtId="10" fontId="6" fillId="0" borderId="20" xfId="2" applyNumberFormat="1" applyFont="1" applyFill="1" applyBorder="1" applyAlignment="1">
      <alignment horizontal="center" wrapText="1"/>
    </xf>
    <xf numFmtId="3" fontId="6" fillId="0" borderId="21" xfId="2" applyNumberFormat="1" applyFont="1" applyFill="1" applyBorder="1" applyAlignment="1">
      <alignment horizontal="center" wrapText="1"/>
    </xf>
    <xf numFmtId="10" fontId="6" fillId="0" borderId="22" xfId="2" applyNumberFormat="1" applyFont="1" applyFill="1" applyBorder="1" applyAlignment="1">
      <alignment horizontal="center" wrapText="1"/>
    </xf>
    <xf numFmtId="10" fontId="6" fillId="0" borderId="23" xfId="2" applyNumberFormat="1" applyFont="1" applyFill="1" applyBorder="1" applyAlignment="1">
      <alignment horizontal="center" wrapText="1"/>
    </xf>
    <xf numFmtId="3" fontId="0" fillId="0" borderId="0" xfId="0" applyNumberFormat="1" applyAlignment="1">
      <alignment horizontal="center"/>
    </xf>
    <xf numFmtId="0" fontId="6" fillId="4" borderId="15" xfId="2" applyFont="1" applyFill="1" applyBorder="1" applyAlignment="1">
      <alignment horizontal="center" wrapText="1"/>
    </xf>
    <xf numFmtId="0" fontId="6" fillId="4" borderId="16" xfId="2" applyFont="1" applyFill="1" applyBorder="1" applyAlignment="1">
      <alignment horizontal="center" wrapText="1"/>
    </xf>
    <xf numFmtId="0" fontId="6" fillId="4" borderId="17" xfId="2" applyFont="1" applyFill="1" applyBorder="1" applyAlignment="1">
      <alignment horizontal="center" wrapText="1"/>
    </xf>
    <xf numFmtId="3" fontId="6" fillId="4" borderId="18" xfId="2" applyNumberFormat="1" applyFont="1" applyFill="1" applyBorder="1" applyAlignment="1">
      <alignment horizontal="center" wrapText="1"/>
    </xf>
    <xf numFmtId="3" fontId="6" fillId="4" borderId="19" xfId="2" applyNumberFormat="1" applyFont="1" applyFill="1" applyBorder="1" applyAlignment="1">
      <alignment horizontal="center" wrapText="1"/>
    </xf>
    <xf numFmtId="10" fontId="6" fillId="4" borderId="20" xfId="2" applyNumberFormat="1" applyFont="1" applyFill="1" applyBorder="1" applyAlignment="1">
      <alignment horizontal="center" wrapText="1"/>
    </xf>
    <xf numFmtId="3" fontId="6" fillId="4" borderId="21" xfId="2" applyNumberFormat="1" applyFont="1" applyFill="1" applyBorder="1" applyAlignment="1">
      <alignment horizontal="center" wrapText="1"/>
    </xf>
    <xf numFmtId="10" fontId="6" fillId="4" borderId="22" xfId="2" applyNumberFormat="1" applyFont="1" applyFill="1" applyBorder="1" applyAlignment="1">
      <alignment horizontal="center" wrapText="1"/>
    </xf>
    <xf numFmtId="10" fontId="6" fillId="4" borderId="23" xfId="2" applyNumberFormat="1" applyFont="1" applyFill="1" applyBorder="1" applyAlignment="1">
      <alignment horizontal="center" wrapText="1"/>
    </xf>
    <xf numFmtId="0" fontId="1" fillId="0" borderId="0" xfId="0" applyFont="1" applyFill="1"/>
    <xf numFmtId="0" fontId="7" fillId="0" borderId="15" xfId="2" applyFont="1" applyFill="1" applyBorder="1" applyAlignment="1">
      <alignment horizontal="center" wrapText="1"/>
    </xf>
    <xf numFmtId="0" fontId="7" fillId="0" borderId="16" xfId="2" applyFont="1" applyFill="1" applyBorder="1" applyAlignment="1">
      <alignment horizontal="center" wrapText="1"/>
    </xf>
    <xf numFmtId="0" fontId="7" fillId="0" borderId="17" xfId="2" applyFont="1" applyFill="1" applyBorder="1" applyAlignment="1">
      <alignment horizontal="center" wrapText="1"/>
    </xf>
    <xf numFmtId="3" fontId="7" fillId="0" borderId="18" xfId="2" applyNumberFormat="1" applyFont="1" applyFill="1" applyBorder="1" applyAlignment="1">
      <alignment horizontal="center" wrapText="1"/>
    </xf>
    <xf numFmtId="3" fontId="7" fillId="0" borderId="19" xfId="2" applyNumberFormat="1" applyFont="1" applyFill="1" applyBorder="1" applyAlignment="1">
      <alignment horizontal="center" wrapText="1"/>
    </xf>
    <xf numFmtId="10" fontId="7" fillId="0" borderId="20" xfId="2" applyNumberFormat="1" applyFont="1" applyFill="1" applyBorder="1" applyAlignment="1">
      <alignment horizontal="center" wrapText="1"/>
    </xf>
    <xf numFmtId="3" fontId="7" fillId="0" borderId="21" xfId="2" applyNumberFormat="1" applyFont="1" applyFill="1" applyBorder="1" applyAlignment="1">
      <alignment horizontal="center" wrapText="1"/>
    </xf>
    <xf numFmtId="10" fontId="7" fillId="0" borderId="22" xfId="2" applyNumberFormat="1" applyFont="1" applyFill="1" applyBorder="1" applyAlignment="1">
      <alignment horizontal="center" wrapText="1"/>
    </xf>
    <xf numFmtId="10" fontId="7" fillId="0" borderId="23" xfId="2" applyNumberFormat="1" applyFont="1" applyFill="1" applyBorder="1" applyAlignment="1">
      <alignment horizontal="center" wrapText="1"/>
    </xf>
    <xf numFmtId="3" fontId="1" fillId="0" borderId="0" xfId="0" applyNumberFormat="1" applyFont="1" applyFill="1" applyAlignment="1">
      <alignment horizontal="center"/>
    </xf>
    <xf numFmtId="0" fontId="6" fillId="5" borderId="15" xfId="2" applyFont="1" applyFill="1" applyBorder="1" applyAlignment="1">
      <alignment horizontal="center" wrapText="1"/>
    </xf>
    <xf numFmtId="0" fontId="6" fillId="5" borderId="16" xfId="2" applyFont="1" applyFill="1" applyBorder="1" applyAlignment="1">
      <alignment horizontal="center" wrapText="1"/>
    </xf>
    <xf numFmtId="0" fontId="6" fillId="5" borderId="17" xfId="2" applyFont="1" applyFill="1" applyBorder="1" applyAlignment="1">
      <alignment horizontal="center" wrapText="1"/>
    </xf>
    <xf numFmtId="3" fontId="6" fillId="5" borderId="18" xfId="2" applyNumberFormat="1" applyFont="1" applyFill="1" applyBorder="1" applyAlignment="1">
      <alignment horizontal="center" wrapText="1"/>
    </xf>
    <xf numFmtId="3" fontId="6" fillId="5" borderId="19" xfId="2" applyNumberFormat="1" applyFont="1" applyFill="1" applyBorder="1" applyAlignment="1">
      <alignment horizontal="center" wrapText="1"/>
    </xf>
    <xf numFmtId="10" fontId="6" fillId="5" borderId="20" xfId="2" applyNumberFormat="1" applyFont="1" applyFill="1" applyBorder="1" applyAlignment="1">
      <alignment horizontal="center" wrapText="1"/>
    </xf>
    <xf numFmtId="3" fontId="6" fillId="5" borderId="21" xfId="2" applyNumberFormat="1" applyFont="1" applyFill="1" applyBorder="1" applyAlignment="1">
      <alignment horizontal="center" wrapText="1"/>
    </xf>
    <xf numFmtId="10" fontId="6" fillId="5" borderId="22" xfId="2" applyNumberFormat="1" applyFont="1" applyFill="1" applyBorder="1" applyAlignment="1">
      <alignment horizontal="center" wrapText="1"/>
    </xf>
    <xf numFmtId="10" fontId="6" fillId="5" borderId="23" xfId="2" applyNumberFormat="1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0" fontId="0" fillId="0" borderId="0" xfId="0" applyNumberFormat="1" applyAlignment="1">
      <alignment horizontal="center"/>
    </xf>
    <xf numFmtId="0" fontId="8" fillId="0" borderId="0" xfId="0" applyFont="1" applyAlignment="1">
      <alignment horizontal="left"/>
    </xf>
  </cellXfs>
  <cellStyles count="4">
    <cellStyle name="Normal" xfId="0" builtinId="0"/>
    <cellStyle name="Normal_Election Returns by Precinct" xfId="2"/>
    <cellStyle name="Normal_Total Population by Race and Ethnicity by Precinct" xfId="3"/>
    <cellStyle name="Normal_Voting Age-By Precinct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T65"/>
  <sheetViews>
    <sheetView tabSelected="1" topLeftCell="B1" workbookViewId="0">
      <selection activeCell="B3" sqref="B3"/>
    </sheetView>
  </sheetViews>
  <sheetFormatPr defaultRowHeight="15" x14ac:dyDescent="0.25"/>
  <cols>
    <col min="1" max="1" width="0" hidden="1" customWidth="1"/>
    <col min="2" max="2" width="6.85546875" style="63" bestFit="1" customWidth="1"/>
    <col min="3" max="3" width="17.7109375" style="63" customWidth="1"/>
    <col min="4" max="4" width="15.85546875" style="63" customWidth="1"/>
    <col min="5" max="5" width="0" style="33" hidden="1" customWidth="1"/>
    <col min="6" max="6" width="6.5703125" style="33" bestFit="1" customWidth="1"/>
    <col min="7" max="7" width="9.140625" style="64"/>
    <col min="8" max="8" width="6.5703125" style="33" bestFit="1" customWidth="1"/>
    <col min="9" max="9" width="9.140625" style="64"/>
    <col min="10" max="10" width="4" style="33" bestFit="1" customWidth="1"/>
    <col min="11" max="11" width="9.140625" style="64"/>
    <col min="12" max="12" width="0" style="33" hidden="1" customWidth="1"/>
    <col min="13" max="13" width="6.5703125" style="33" bestFit="1" customWidth="1"/>
    <col min="14" max="14" width="9.140625" style="64"/>
    <col min="15" max="15" width="6.5703125" style="33" bestFit="1" customWidth="1"/>
    <col min="16" max="16" width="9.140625" style="64"/>
    <col min="17" max="17" width="5.5703125" style="33" bestFit="1" customWidth="1"/>
    <col min="18" max="18" width="9.140625" style="64"/>
    <col min="19" max="20" width="0" style="33" hidden="1" customWidth="1"/>
  </cols>
  <sheetData>
    <row r="1" spans="1:20" ht="15.75" thickBot="1" x14ac:dyDescent="0.3">
      <c r="B1" s="1" t="s">
        <v>0</v>
      </c>
      <c r="C1" s="1"/>
      <c r="D1" s="1"/>
      <c r="E1" s="2"/>
      <c r="F1" s="3" t="s">
        <v>1</v>
      </c>
      <c r="G1" s="4"/>
      <c r="H1" s="4"/>
      <c r="I1" s="4"/>
      <c r="J1" s="5"/>
      <c r="K1" s="6"/>
      <c r="L1" s="7"/>
      <c r="M1" s="8" t="s">
        <v>2</v>
      </c>
      <c r="N1" s="9"/>
      <c r="O1" s="10"/>
      <c r="P1" s="9"/>
      <c r="Q1" s="11"/>
      <c r="R1" s="12"/>
      <c r="S1" s="13"/>
      <c r="T1" s="13"/>
    </row>
    <row r="2" spans="1:20" ht="15.75" thickBot="1" x14ac:dyDescent="0.3">
      <c r="A2" t="s">
        <v>3</v>
      </c>
      <c r="B2" s="14" t="s">
        <v>4</v>
      </c>
      <c r="C2" s="15" t="s">
        <v>5</v>
      </c>
      <c r="D2" s="16" t="s">
        <v>6</v>
      </c>
      <c r="E2" s="17" t="s">
        <v>7</v>
      </c>
      <c r="F2" s="18" t="s">
        <v>8</v>
      </c>
      <c r="G2" s="19" t="s">
        <v>9</v>
      </c>
      <c r="H2" s="20" t="s">
        <v>10</v>
      </c>
      <c r="I2" s="19" t="s">
        <v>11</v>
      </c>
      <c r="J2" s="20" t="s">
        <v>12</v>
      </c>
      <c r="K2" s="21" t="s">
        <v>13</v>
      </c>
      <c r="L2" s="17" t="s">
        <v>7</v>
      </c>
      <c r="M2" s="18" t="s">
        <v>8</v>
      </c>
      <c r="N2" s="19" t="s">
        <v>9</v>
      </c>
      <c r="O2" s="20" t="s">
        <v>10</v>
      </c>
      <c r="P2" s="19" t="s">
        <v>11</v>
      </c>
      <c r="Q2" s="20" t="s">
        <v>14</v>
      </c>
      <c r="R2" s="21" t="s">
        <v>15</v>
      </c>
      <c r="S2" s="22" t="s">
        <v>16</v>
      </c>
      <c r="T2" s="23" t="s">
        <v>17</v>
      </c>
    </row>
    <row r="3" spans="1:20" ht="15" customHeight="1" x14ac:dyDescent="0.25">
      <c r="A3">
        <v>1</v>
      </c>
      <c r="B3" s="24">
        <v>18</v>
      </c>
      <c r="C3" s="25" t="s">
        <v>18</v>
      </c>
      <c r="D3" s="26" t="s">
        <v>19</v>
      </c>
      <c r="E3" s="27">
        <f t="shared" ref="E3:E20" si="0">F3+H3+J3</f>
        <v>460</v>
      </c>
      <c r="F3" s="28">
        <v>395</v>
      </c>
      <c r="G3" s="29">
        <v>0.85869565217391308</v>
      </c>
      <c r="H3" s="30">
        <v>64</v>
      </c>
      <c r="I3" s="29">
        <v>0.1391304347826087</v>
      </c>
      <c r="J3" s="27">
        <v>1</v>
      </c>
      <c r="K3" s="31">
        <v>2.1739130434782609E-3</v>
      </c>
      <c r="L3" s="27">
        <f t="shared" ref="L3:L20" si="1">M3+O3+Q3</f>
        <v>917</v>
      </c>
      <c r="M3" s="28">
        <v>567</v>
      </c>
      <c r="N3" s="29">
        <v>0.61832061068702293</v>
      </c>
      <c r="O3" s="30">
        <v>343</v>
      </c>
      <c r="P3" s="29">
        <v>0.37404580152671757</v>
      </c>
      <c r="Q3" s="27">
        <f t="shared" ref="Q3:Q20" si="2">S3+T3</f>
        <v>7</v>
      </c>
      <c r="R3" s="32">
        <f t="shared" ref="R3:R20" si="3">IF(L3=0,0,Q3/L3)</f>
        <v>7.6335877862595417E-3</v>
      </c>
      <c r="S3" s="33">
        <v>7</v>
      </c>
      <c r="T3" s="33">
        <v>0</v>
      </c>
    </row>
    <row r="4" spans="1:20" ht="15" customHeight="1" x14ac:dyDescent="0.25">
      <c r="A4">
        <v>2</v>
      </c>
      <c r="B4" s="24">
        <v>18</v>
      </c>
      <c r="C4" s="25" t="s">
        <v>18</v>
      </c>
      <c r="D4" s="26" t="s">
        <v>20</v>
      </c>
      <c r="E4" s="27">
        <f t="shared" si="0"/>
        <v>381</v>
      </c>
      <c r="F4" s="28">
        <v>295</v>
      </c>
      <c r="G4" s="29">
        <v>0.77427821522309714</v>
      </c>
      <c r="H4" s="30">
        <v>84</v>
      </c>
      <c r="I4" s="29">
        <v>0.22047244094488189</v>
      </c>
      <c r="J4" s="27">
        <v>2</v>
      </c>
      <c r="K4" s="31">
        <v>5.2493438320209973E-3</v>
      </c>
      <c r="L4" s="27">
        <f t="shared" si="1"/>
        <v>709</v>
      </c>
      <c r="M4" s="28">
        <v>419</v>
      </c>
      <c r="N4" s="29">
        <v>0.59097320169252465</v>
      </c>
      <c r="O4" s="30">
        <v>279</v>
      </c>
      <c r="P4" s="29">
        <v>0.39351198871650211</v>
      </c>
      <c r="Q4" s="27">
        <f t="shared" si="2"/>
        <v>11</v>
      </c>
      <c r="R4" s="32">
        <f t="shared" si="3"/>
        <v>1.5514809590973202E-2</v>
      </c>
      <c r="S4" s="33">
        <v>10</v>
      </c>
      <c r="T4" s="33">
        <v>1</v>
      </c>
    </row>
    <row r="5" spans="1:20" ht="15" customHeight="1" x14ac:dyDescent="0.25">
      <c r="A5">
        <v>3</v>
      </c>
      <c r="B5" s="24">
        <v>18</v>
      </c>
      <c r="C5" s="25" t="s">
        <v>18</v>
      </c>
      <c r="D5" s="26" t="s">
        <v>21</v>
      </c>
      <c r="E5" s="27">
        <f t="shared" si="0"/>
        <v>633</v>
      </c>
      <c r="F5" s="28">
        <v>393</v>
      </c>
      <c r="G5" s="29">
        <v>0.62085308056872035</v>
      </c>
      <c r="H5" s="30">
        <v>237</v>
      </c>
      <c r="I5" s="29">
        <v>0.37440758293838861</v>
      </c>
      <c r="J5" s="27">
        <v>3</v>
      </c>
      <c r="K5" s="31">
        <v>4.7393364928909956E-3</v>
      </c>
      <c r="L5" s="27">
        <f t="shared" si="1"/>
        <v>1326</v>
      </c>
      <c r="M5" s="28">
        <v>658</v>
      </c>
      <c r="N5" s="29">
        <v>0.4962292609351433</v>
      </c>
      <c r="O5" s="30">
        <v>643</v>
      </c>
      <c r="P5" s="29">
        <v>0.48491704374057315</v>
      </c>
      <c r="Q5" s="27">
        <f t="shared" si="2"/>
        <v>25</v>
      </c>
      <c r="R5" s="32">
        <f t="shared" si="3"/>
        <v>1.8853695324283559E-2</v>
      </c>
      <c r="S5" s="33">
        <v>25</v>
      </c>
      <c r="T5" s="33">
        <v>0</v>
      </c>
    </row>
    <row r="6" spans="1:20" ht="15" customHeight="1" x14ac:dyDescent="0.25">
      <c r="A6">
        <v>4</v>
      </c>
      <c r="B6" s="34">
        <v>18</v>
      </c>
      <c r="C6" s="35" t="s">
        <v>18</v>
      </c>
      <c r="D6" s="36" t="s">
        <v>22</v>
      </c>
      <c r="E6" s="37">
        <f t="shared" si="0"/>
        <v>377</v>
      </c>
      <c r="F6" s="38">
        <v>161</v>
      </c>
      <c r="G6" s="39">
        <v>0.4270557029177719</v>
      </c>
      <c r="H6" s="40">
        <v>213</v>
      </c>
      <c r="I6" s="39">
        <v>0.56498673740053051</v>
      </c>
      <c r="J6" s="37">
        <v>3</v>
      </c>
      <c r="K6" s="41">
        <v>7.9575596816976128E-3</v>
      </c>
      <c r="L6" s="37">
        <f t="shared" si="1"/>
        <v>876</v>
      </c>
      <c r="M6" s="38">
        <v>336</v>
      </c>
      <c r="N6" s="39">
        <v>0.38356164383561642</v>
      </c>
      <c r="O6" s="40">
        <v>527</v>
      </c>
      <c r="P6" s="39">
        <v>0.60159817351598177</v>
      </c>
      <c r="Q6" s="37">
        <f t="shared" si="2"/>
        <v>13</v>
      </c>
      <c r="R6" s="42">
        <f t="shared" si="3"/>
        <v>1.4840182648401826E-2</v>
      </c>
      <c r="S6" s="33">
        <v>12</v>
      </c>
      <c r="T6" s="33">
        <v>1</v>
      </c>
    </row>
    <row r="7" spans="1:20" ht="15" customHeight="1" x14ac:dyDescent="0.25">
      <c r="A7">
        <v>5</v>
      </c>
      <c r="B7" s="24">
        <v>18</v>
      </c>
      <c r="C7" s="25" t="s">
        <v>18</v>
      </c>
      <c r="D7" s="26" t="s">
        <v>23</v>
      </c>
      <c r="E7" s="27">
        <f t="shared" si="0"/>
        <v>409</v>
      </c>
      <c r="F7" s="28">
        <v>304</v>
      </c>
      <c r="G7" s="29">
        <v>0.74327628361858189</v>
      </c>
      <c r="H7" s="30">
        <v>104</v>
      </c>
      <c r="I7" s="29">
        <v>0.25427872860635697</v>
      </c>
      <c r="J7" s="27">
        <v>1</v>
      </c>
      <c r="K7" s="31">
        <v>2.4449877750611247E-3</v>
      </c>
      <c r="L7" s="27">
        <f t="shared" si="1"/>
        <v>756</v>
      </c>
      <c r="M7" s="28">
        <v>431</v>
      </c>
      <c r="N7" s="29">
        <v>0.57010582010582012</v>
      </c>
      <c r="O7" s="30">
        <v>306</v>
      </c>
      <c r="P7" s="29">
        <v>0.40476190476190477</v>
      </c>
      <c r="Q7" s="27">
        <f t="shared" si="2"/>
        <v>19</v>
      </c>
      <c r="R7" s="32">
        <f t="shared" si="3"/>
        <v>2.5132275132275131E-2</v>
      </c>
      <c r="S7" s="33">
        <v>19</v>
      </c>
      <c r="T7" s="33">
        <v>0</v>
      </c>
    </row>
    <row r="8" spans="1:20" ht="15" customHeight="1" x14ac:dyDescent="0.25">
      <c r="A8">
        <v>6</v>
      </c>
      <c r="B8" s="24">
        <v>18</v>
      </c>
      <c r="C8" s="25" t="s">
        <v>18</v>
      </c>
      <c r="D8" s="26" t="s">
        <v>24</v>
      </c>
      <c r="E8" s="27">
        <f t="shared" si="0"/>
        <v>360</v>
      </c>
      <c r="F8" s="28">
        <v>98</v>
      </c>
      <c r="G8" s="29">
        <v>0.2722222222222222</v>
      </c>
      <c r="H8" s="30">
        <v>260</v>
      </c>
      <c r="I8" s="29">
        <v>0.72222222222222221</v>
      </c>
      <c r="J8" s="27">
        <v>2</v>
      </c>
      <c r="K8" s="31">
        <v>5.5555555555555558E-3</v>
      </c>
      <c r="L8" s="27">
        <f t="shared" si="1"/>
        <v>670</v>
      </c>
      <c r="M8" s="28">
        <v>176</v>
      </c>
      <c r="N8" s="29">
        <v>0.2626865671641791</v>
      </c>
      <c r="O8" s="30">
        <v>474</v>
      </c>
      <c r="P8" s="29">
        <v>0.70746268656716416</v>
      </c>
      <c r="Q8" s="27">
        <f t="shared" si="2"/>
        <v>20</v>
      </c>
      <c r="R8" s="32">
        <f t="shared" si="3"/>
        <v>2.9850746268656716E-2</v>
      </c>
      <c r="S8" s="33">
        <v>20</v>
      </c>
      <c r="T8" s="33">
        <v>0</v>
      </c>
    </row>
    <row r="9" spans="1:20" ht="15" customHeight="1" x14ac:dyDescent="0.25">
      <c r="A9">
        <v>7</v>
      </c>
      <c r="B9" s="24">
        <v>18</v>
      </c>
      <c r="C9" s="25" t="s">
        <v>18</v>
      </c>
      <c r="D9" s="26" t="s">
        <v>25</v>
      </c>
      <c r="E9" s="27">
        <f t="shared" si="0"/>
        <v>490</v>
      </c>
      <c r="F9" s="28">
        <v>249</v>
      </c>
      <c r="G9" s="29">
        <v>0.50816326530612244</v>
      </c>
      <c r="H9" s="30">
        <v>235</v>
      </c>
      <c r="I9" s="29">
        <v>0.47959183673469385</v>
      </c>
      <c r="J9" s="27">
        <v>6</v>
      </c>
      <c r="K9" s="31">
        <v>1.2244897959183673E-2</v>
      </c>
      <c r="L9" s="27">
        <f t="shared" si="1"/>
        <v>1049</v>
      </c>
      <c r="M9" s="28">
        <v>425</v>
      </c>
      <c r="N9" s="29">
        <v>0.4051477597712107</v>
      </c>
      <c r="O9" s="30">
        <v>592</v>
      </c>
      <c r="P9" s="29">
        <v>0.56434699714013348</v>
      </c>
      <c r="Q9" s="27">
        <f t="shared" si="2"/>
        <v>32</v>
      </c>
      <c r="R9" s="32">
        <f t="shared" si="3"/>
        <v>3.0505243088655862E-2</v>
      </c>
      <c r="S9" s="33">
        <v>31</v>
      </c>
      <c r="T9" s="33">
        <v>1</v>
      </c>
    </row>
    <row r="10" spans="1:20" ht="15" customHeight="1" x14ac:dyDescent="0.25">
      <c r="A10">
        <v>8</v>
      </c>
      <c r="B10" s="24">
        <v>18</v>
      </c>
      <c r="C10" s="25" t="s">
        <v>18</v>
      </c>
      <c r="D10" s="26" t="s">
        <v>26</v>
      </c>
      <c r="E10" s="27">
        <f t="shared" si="0"/>
        <v>292</v>
      </c>
      <c r="F10" s="28">
        <v>173</v>
      </c>
      <c r="G10" s="29">
        <v>0.59246575342465757</v>
      </c>
      <c r="H10" s="30">
        <v>115</v>
      </c>
      <c r="I10" s="29">
        <v>0.39383561643835618</v>
      </c>
      <c r="J10" s="27">
        <v>4</v>
      </c>
      <c r="K10" s="31">
        <v>1.3698630136986301E-2</v>
      </c>
      <c r="L10" s="27">
        <f t="shared" si="1"/>
        <v>714</v>
      </c>
      <c r="M10" s="28">
        <v>312</v>
      </c>
      <c r="N10" s="29">
        <v>0.43697478991596639</v>
      </c>
      <c r="O10" s="30">
        <v>384</v>
      </c>
      <c r="P10" s="29">
        <v>0.53781512605042014</v>
      </c>
      <c r="Q10" s="27">
        <f t="shared" si="2"/>
        <v>18</v>
      </c>
      <c r="R10" s="32">
        <f t="shared" si="3"/>
        <v>2.5210084033613446E-2</v>
      </c>
      <c r="S10" s="33">
        <v>18</v>
      </c>
      <c r="T10" s="33">
        <v>0</v>
      </c>
    </row>
    <row r="11" spans="1:20" ht="15" customHeight="1" x14ac:dyDescent="0.25">
      <c r="A11">
        <v>9</v>
      </c>
      <c r="B11" s="34">
        <v>18</v>
      </c>
      <c r="C11" s="35" t="s">
        <v>18</v>
      </c>
      <c r="D11" s="36" t="s">
        <v>27</v>
      </c>
      <c r="E11" s="37">
        <f t="shared" si="0"/>
        <v>254</v>
      </c>
      <c r="F11" s="38">
        <v>146</v>
      </c>
      <c r="G11" s="39">
        <v>0.57480314960629919</v>
      </c>
      <c r="H11" s="40">
        <v>107</v>
      </c>
      <c r="I11" s="39">
        <v>0.42125984251968501</v>
      </c>
      <c r="J11" s="37">
        <v>1</v>
      </c>
      <c r="K11" s="41">
        <v>3.937007874015748E-3</v>
      </c>
      <c r="L11" s="37">
        <f t="shared" si="1"/>
        <v>517</v>
      </c>
      <c r="M11" s="38">
        <v>239</v>
      </c>
      <c r="N11" s="39">
        <v>0.46228239845261121</v>
      </c>
      <c r="O11" s="40">
        <v>265</v>
      </c>
      <c r="P11" s="39">
        <v>0.5125725338491296</v>
      </c>
      <c r="Q11" s="37">
        <f t="shared" si="2"/>
        <v>13</v>
      </c>
      <c r="R11" s="42">
        <f t="shared" si="3"/>
        <v>2.5145067698259187E-2</v>
      </c>
      <c r="S11" s="33">
        <v>13</v>
      </c>
      <c r="T11" s="33">
        <v>0</v>
      </c>
    </row>
    <row r="12" spans="1:20" ht="15" customHeight="1" x14ac:dyDescent="0.25">
      <c r="A12">
        <v>10</v>
      </c>
      <c r="B12" s="24">
        <v>18</v>
      </c>
      <c r="C12" s="25" t="s">
        <v>18</v>
      </c>
      <c r="D12" s="26" t="s">
        <v>28</v>
      </c>
      <c r="E12" s="27">
        <f t="shared" si="0"/>
        <v>425</v>
      </c>
      <c r="F12" s="28">
        <v>337</v>
      </c>
      <c r="G12" s="29">
        <v>0.79294117647058826</v>
      </c>
      <c r="H12" s="30">
        <v>86</v>
      </c>
      <c r="I12" s="29">
        <v>0.2023529411764706</v>
      </c>
      <c r="J12" s="27">
        <v>2</v>
      </c>
      <c r="K12" s="31">
        <v>4.7058823529411761E-3</v>
      </c>
      <c r="L12" s="27">
        <f t="shared" si="1"/>
        <v>741</v>
      </c>
      <c r="M12" s="28">
        <v>478</v>
      </c>
      <c r="N12" s="29">
        <v>0.64507422402159242</v>
      </c>
      <c r="O12" s="30">
        <v>254</v>
      </c>
      <c r="P12" s="29">
        <v>0.34278002699055332</v>
      </c>
      <c r="Q12" s="27">
        <f t="shared" si="2"/>
        <v>9</v>
      </c>
      <c r="R12" s="32">
        <f t="shared" si="3"/>
        <v>1.2145748987854251E-2</v>
      </c>
      <c r="S12" s="33">
        <v>9</v>
      </c>
      <c r="T12" s="33">
        <v>0</v>
      </c>
    </row>
    <row r="13" spans="1:20" ht="15" customHeight="1" x14ac:dyDescent="0.25">
      <c r="A13">
        <v>11</v>
      </c>
      <c r="B13" s="24">
        <v>18</v>
      </c>
      <c r="C13" s="25" t="s">
        <v>18</v>
      </c>
      <c r="D13" s="26" t="s">
        <v>29</v>
      </c>
      <c r="E13" s="27">
        <f t="shared" si="0"/>
        <v>312</v>
      </c>
      <c r="F13" s="28">
        <v>205</v>
      </c>
      <c r="G13" s="29">
        <v>0.65705128205128205</v>
      </c>
      <c r="H13" s="30">
        <v>106</v>
      </c>
      <c r="I13" s="29">
        <v>0.33974358974358976</v>
      </c>
      <c r="J13" s="27">
        <v>1</v>
      </c>
      <c r="K13" s="31">
        <v>3.205128205128205E-3</v>
      </c>
      <c r="L13" s="27">
        <f t="shared" si="1"/>
        <v>592</v>
      </c>
      <c r="M13" s="28">
        <v>304</v>
      </c>
      <c r="N13" s="29">
        <v>0.51351351351351349</v>
      </c>
      <c r="O13" s="30">
        <v>276</v>
      </c>
      <c r="P13" s="29">
        <v>0.46621621621621623</v>
      </c>
      <c r="Q13" s="27">
        <f t="shared" si="2"/>
        <v>12</v>
      </c>
      <c r="R13" s="32">
        <f t="shared" si="3"/>
        <v>2.0270270270270271E-2</v>
      </c>
      <c r="S13" s="33">
        <v>12</v>
      </c>
      <c r="T13" s="33">
        <v>0</v>
      </c>
    </row>
    <row r="14" spans="1:20" ht="15" customHeight="1" x14ac:dyDescent="0.25">
      <c r="A14">
        <v>12</v>
      </c>
      <c r="B14" s="24">
        <v>18</v>
      </c>
      <c r="C14" s="25" t="s">
        <v>18</v>
      </c>
      <c r="D14" s="26" t="s">
        <v>30</v>
      </c>
      <c r="E14" s="27">
        <f t="shared" si="0"/>
        <v>401</v>
      </c>
      <c r="F14" s="28">
        <v>141</v>
      </c>
      <c r="G14" s="29">
        <v>0.35162094763092272</v>
      </c>
      <c r="H14" s="30">
        <v>260</v>
      </c>
      <c r="I14" s="29">
        <v>0.64837905236907734</v>
      </c>
      <c r="J14" s="27">
        <v>0</v>
      </c>
      <c r="K14" s="31">
        <v>0</v>
      </c>
      <c r="L14" s="27">
        <f t="shared" si="1"/>
        <v>864</v>
      </c>
      <c r="M14" s="28">
        <v>300</v>
      </c>
      <c r="N14" s="29">
        <v>0.34722222222222221</v>
      </c>
      <c r="O14" s="30">
        <v>546</v>
      </c>
      <c r="P14" s="29">
        <v>0.63194444444444442</v>
      </c>
      <c r="Q14" s="27">
        <f t="shared" si="2"/>
        <v>18</v>
      </c>
      <c r="R14" s="32">
        <f t="shared" si="3"/>
        <v>2.0833333333333332E-2</v>
      </c>
      <c r="S14" s="33">
        <v>18</v>
      </c>
      <c r="T14" s="33">
        <v>0</v>
      </c>
    </row>
    <row r="15" spans="1:20" ht="15" customHeight="1" x14ac:dyDescent="0.25">
      <c r="A15">
        <v>13</v>
      </c>
      <c r="B15" s="24">
        <v>18</v>
      </c>
      <c r="C15" s="25" t="s">
        <v>18</v>
      </c>
      <c r="D15" s="26" t="s">
        <v>31</v>
      </c>
      <c r="E15" s="27">
        <f t="shared" si="0"/>
        <v>716</v>
      </c>
      <c r="F15" s="28">
        <v>274</v>
      </c>
      <c r="G15" s="29">
        <v>0.38268156424581007</v>
      </c>
      <c r="H15" s="30">
        <v>438</v>
      </c>
      <c r="I15" s="29">
        <v>0.61173184357541899</v>
      </c>
      <c r="J15" s="27">
        <v>4</v>
      </c>
      <c r="K15" s="31">
        <v>5.5865921787709499E-3</v>
      </c>
      <c r="L15" s="27">
        <f t="shared" si="1"/>
        <v>1573</v>
      </c>
      <c r="M15" s="28">
        <v>552</v>
      </c>
      <c r="N15" s="29">
        <v>0.35092180546726004</v>
      </c>
      <c r="O15" s="30">
        <v>983</v>
      </c>
      <c r="P15" s="29">
        <v>0.6249205340114431</v>
      </c>
      <c r="Q15" s="27">
        <f t="shared" si="2"/>
        <v>38</v>
      </c>
      <c r="R15" s="32">
        <f t="shared" si="3"/>
        <v>2.4157660521296885E-2</v>
      </c>
      <c r="S15" s="33">
        <v>37</v>
      </c>
      <c r="T15" s="33">
        <v>1</v>
      </c>
    </row>
    <row r="16" spans="1:20" ht="15" customHeight="1" x14ac:dyDescent="0.25">
      <c r="A16">
        <v>14</v>
      </c>
      <c r="B16" s="34">
        <v>18</v>
      </c>
      <c r="C16" s="35" t="s">
        <v>18</v>
      </c>
      <c r="D16" s="36" t="s">
        <v>32</v>
      </c>
      <c r="E16" s="37">
        <f t="shared" si="0"/>
        <v>833</v>
      </c>
      <c r="F16" s="38">
        <v>670</v>
      </c>
      <c r="G16" s="39">
        <v>0.80432172869147656</v>
      </c>
      <c r="H16" s="40">
        <v>159</v>
      </c>
      <c r="I16" s="39">
        <v>0.19087635054021609</v>
      </c>
      <c r="J16" s="37">
        <v>4</v>
      </c>
      <c r="K16" s="41">
        <v>4.8019207683073226E-3</v>
      </c>
      <c r="L16" s="37">
        <f t="shared" si="1"/>
        <v>1258</v>
      </c>
      <c r="M16" s="38">
        <v>872</v>
      </c>
      <c r="N16" s="39">
        <v>0.69316375198728142</v>
      </c>
      <c r="O16" s="40">
        <v>368</v>
      </c>
      <c r="P16" s="39">
        <v>0.29252782193958665</v>
      </c>
      <c r="Q16" s="37">
        <f t="shared" si="2"/>
        <v>18</v>
      </c>
      <c r="R16" s="42">
        <f t="shared" si="3"/>
        <v>1.4308426073131956E-2</v>
      </c>
      <c r="S16" s="33">
        <v>17</v>
      </c>
      <c r="T16" s="33">
        <v>1</v>
      </c>
    </row>
    <row r="17" spans="1:20" ht="15" customHeight="1" x14ac:dyDescent="0.25">
      <c r="A17">
        <v>15</v>
      </c>
      <c r="B17" s="24">
        <v>18</v>
      </c>
      <c r="C17" s="25" t="s">
        <v>18</v>
      </c>
      <c r="D17" s="26" t="s">
        <v>33</v>
      </c>
      <c r="E17" s="27">
        <f t="shared" si="0"/>
        <v>538</v>
      </c>
      <c r="F17" s="28">
        <v>442</v>
      </c>
      <c r="G17" s="29">
        <v>0.82156133828996281</v>
      </c>
      <c r="H17" s="30">
        <v>94</v>
      </c>
      <c r="I17" s="29">
        <v>0.17472118959107807</v>
      </c>
      <c r="J17" s="27">
        <v>2</v>
      </c>
      <c r="K17" s="31">
        <v>3.7174721189591076E-3</v>
      </c>
      <c r="L17" s="27">
        <f t="shared" si="1"/>
        <v>1001</v>
      </c>
      <c r="M17" s="28">
        <v>639</v>
      </c>
      <c r="N17" s="29">
        <v>0.63836163836163839</v>
      </c>
      <c r="O17" s="30">
        <v>350</v>
      </c>
      <c r="P17" s="29">
        <v>0.34965034965034963</v>
      </c>
      <c r="Q17" s="27">
        <f t="shared" si="2"/>
        <v>12</v>
      </c>
      <c r="R17" s="32">
        <f t="shared" si="3"/>
        <v>1.1988011988011988E-2</v>
      </c>
      <c r="S17" s="33">
        <v>12</v>
      </c>
      <c r="T17" s="33">
        <v>0</v>
      </c>
    </row>
    <row r="18" spans="1:20" ht="15" customHeight="1" x14ac:dyDescent="0.25">
      <c r="A18">
        <v>16</v>
      </c>
      <c r="B18" s="24">
        <v>18</v>
      </c>
      <c r="C18" s="25" t="s">
        <v>18</v>
      </c>
      <c r="D18" s="26" t="s">
        <v>34</v>
      </c>
      <c r="E18" s="27">
        <f t="shared" si="0"/>
        <v>574</v>
      </c>
      <c r="F18" s="28">
        <v>213</v>
      </c>
      <c r="G18" s="29">
        <v>0.3710801393728223</v>
      </c>
      <c r="H18" s="30">
        <v>359</v>
      </c>
      <c r="I18" s="29">
        <v>0.62543554006968638</v>
      </c>
      <c r="J18" s="27">
        <v>2</v>
      </c>
      <c r="K18" s="31">
        <v>3.4843205574912892E-3</v>
      </c>
      <c r="L18" s="27">
        <f t="shared" si="1"/>
        <v>1297</v>
      </c>
      <c r="M18" s="28">
        <v>432</v>
      </c>
      <c r="N18" s="29">
        <v>0.33307632999228992</v>
      </c>
      <c r="O18" s="30">
        <v>832</v>
      </c>
      <c r="P18" s="29">
        <v>0.64148033924441017</v>
      </c>
      <c r="Q18" s="27">
        <f t="shared" si="2"/>
        <v>33</v>
      </c>
      <c r="R18" s="32">
        <f t="shared" si="3"/>
        <v>2.5443330763299923E-2</v>
      </c>
      <c r="S18" s="33">
        <v>32</v>
      </c>
      <c r="T18" s="33">
        <v>1</v>
      </c>
    </row>
    <row r="19" spans="1:20" ht="15" customHeight="1" x14ac:dyDescent="0.25">
      <c r="A19">
        <v>17</v>
      </c>
      <c r="B19" s="24">
        <v>18</v>
      </c>
      <c r="C19" s="25" t="s">
        <v>18</v>
      </c>
      <c r="D19" s="26" t="s">
        <v>35</v>
      </c>
      <c r="E19" s="27">
        <f t="shared" si="0"/>
        <v>428</v>
      </c>
      <c r="F19" s="28">
        <v>162</v>
      </c>
      <c r="G19" s="29">
        <v>0.37850467289719625</v>
      </c>
      <c r="H19" s="30">
        <v>264</v>
      </c>
      <c r="I19" s="29">
        <v>0.61682242990654201</v>
      </c>
      <c r="J19" s="27">
        <v>2</v>
      </c>
      <c r="K19" s="31">
        <v>4.6728971962616819E-3</v>
      </c>
      <c r="L19" s="27">
        <f t="shared" si="1"/>
        <v>1064</v>
      </c>
      <c r="M19" s="28">
        <v>352</v>
      </c>
      <c r="N19" s="29">
        <v>0.33082706766917291</v>
      </c>
      <c r="O19" s="30">
        <v>686</v>
      </c>
      <c r="P19" s="29">
        <v>0.64473684210526316</v>
      </c>
      <c r="Q19" s="27">
        <f t="shared" si="2"/>
        <v>26</v>
      </c>
      <c r="R19" s="32">
        <f t="shared" si="3"/>
        <v>2.4436090225563908E-2</v>
      </c>
      <c r="S19" s="33">
        <v>25</v>
      </c>
      <c r="T19" s="33">
        <v>1</v>
      </c>
    </row>
    <row r="20" spans="1:20" ht="15" customHeight="1" x14ac:dyDescent="0.25">
      <c r="A20">
        <v>18</v>
      </c>
      <c r="B20" s="24">
        <v>18</v>
      </c>
      <c r="C20" s="25" t="s">
        <v>18</v>
      </c>
      <c r="D20" s="26" t="s">
        <v>36</v>
      </c>
      <c r="E20" s="27">
        <f t="shared" si="0"/>
        <v>687</v>
      </c>
      <c r="F20" s="28">
        <v>249</v>
      </c>
      <c r="G20" s="29">
        <v>0.36244541484716158</v>
      </c>
      <c r="H20" s="30">
        <v>433</v>
      </c>
      <c r="I20" s="29">
        <v>0.63027656477438132</v>
      </c>
      <c r="J20" s="27">
        <v>5</v>
      </c>
      <c r="K20" s="31">
        <v>7.2780203784570596E-3</v>
      </c>
      <c r="L20" s="27">
        <f t="shared" si="1"/>
        <v>1623</v>
      </c>
      <c r="M20" s="28">
        <v>555</v>
      </c>
      <c r="N20" s="29">
        <v>0.34195933456561922</v>
      </c>
      <c r="O20" s="30">
        <v>1023</v>
      </c>
      <c r="P20" s="29">
        <v>0.63031423290203326</v>
      </c>
      <c r="Q20" s="27">
        <f t="shared" si="2"/>
        <v>45</v>
      </c>
      <c r="R20" s="32">
        <f t="shared" si="3"/>
        <v>2.7726432532347505E-2</v>
      </c>
      <c r="S20" s="33">
        <v>45</v>
      </c>
      <c r="T20" s="33">
        <v>0</v>
      </c>
    </row>
    <row r="21" spans="1:20" s="43" customFormat="1" ht="15" customHeight="1" x14ac:dyDescent="0.25">
      <c r="A21" s="43">
        <v>19</v>
      </c>
      <c r="B21" s="44"/>
      <c r="C21" s="45" t="s">
        <v>18</v>
      </c>
      <c r="D21" s="46" t="s">
        <v>7</v>
      </c>
      <c r="E21" s="47">
        <v>8570</v>
      </c>
      <c r="F21" s="48">
        <v>4907</v>
      </c>
      <c r="G21" s="49">
        <v>0.57257876312718792</v>
      </c>
      <c r="H21" s="50">
        <v>3618</v>
      </c>
      <c r="I21" s="49">
        <v>0.42217036172695449</v>
      </c>
      <c r="J21" s="47">
        <v>45</v>
      </c>
      <c r="K21" s="51">
        <v>5.2508751458576431E-3</v>
      </c>
      <c r="L21" s="47">
        <v>17547</v>
      </c>
      <c r="M21" s="48">
        <v>8047</v>
      </c>
      <c r="N21" s="49">
        <v>0.45859691115290363</v>
      </c>
      <c r="O21" s="50">
        <v>9131</v>
      </c>
      <c r="P21" s="49">
        <v>0.5203738530802986</v>
      </c>
      <c r="Q21" s="47">
        <v>369</v>
      </c>
      <c r="R21" s="52">
        <v>2.1029235766797744E-2</v>
      </c>
      <c r="S21" s="53">
        <v>362</v>
      </c>
      <c r="T21" s="53">
        <v>7</v>
      </c>
    </row>
    <row r="22" spans="1:20" ht="15" customHeight="1" x14ac:dyDescent="0.25">
      <c r="A22">
        <v>20</v>
      </c>
      <c r="B22" s="54">
        <v>18</v>
      </c>
      <c r="C22" s="55" t="s">
        <v>37</v>
      </c>
      <c r="D22" s="56" t="s">
        <v>38</v>
      </c>
      <c r="E22" s="57">
        <f t="shared" ref="E22:E58" si="4">F22+H22+J22</f>
        <v>361</v>
      </c>
      <c r="F22" s="58">
        <v>178</v>
      </c>
      <c r="G22" s="59">
        <v>0.49307479224376732</v>
      </c>
      <c r="H22" s="60">
        <v>183</v>
      </c>
      <c r="I22" s="59">
        <v>0.50692520775623273</v>
      </c>
      <c r="J22" s="57">
        <v>0</v>
      </c>
      <c r="K22" s="61">
        <v>0</v>
      </c>
      <c r="L22" s="57">
        <f t="shared" ref="L22:L58" si="5">M22+O22+Q22</f>
        <v>639</v>
      </c>
      <c r="M22" s="58">
        <v>275</v>
      </c>
      <c r="N22" s="59">
        <v>0.43035993740219092</v>
      </c>
      <c r="O22" s="60">
        <v>362</v>
      </c>
      <c r="P22" s="59">
        <v>0.56651017214397492</v>
      </c>
      <c r="Q22" s="57">
        <f t="shared" ref="Q22:Q58" si="6">S22+T22</f>
        <v>2</v>
      </c>
      <c r="R22" s="62">
        <f t="shared" ref="R22:R58" si="7">IF(L22=0,0,Q22/L22)</f>
        <v>3.1298904538341159E-3</v>
      </c>
      <c r="S22" s="33">
        <v>2</v>
      </c>
      <c r="T22" s="33">
        <v>0</v>
      </c>
    </row>
    <row r="23" spans="1:20" ht="15" customHeight="1" x14ac:dyDescent="0.25">
      <c r="A23">
        <v>21</v>
      </c>
      <c r="B23" s="24">
        <v>18</v>
      </c>
      <c r="C23" s="25" t="s">
        <v>37</v>
      </c>
      <c r="D23" s="26" t="s">
        <v>39</v>
      </c>
      <c r="E23" s="27">
        <f t="shared" si="4"/>
        <v>856</v>
      </c>
      <c r="F23" s="28">
        <v>554</v>
      </c>
      <c r="G23" s="29">
        <v>0.64719626168224298</v>
      </c>
      <c r="H23" s="30">
        <v>299</v>
      </c>
      <c r="I23" s="29">
        <v>0.34929906542056077</v>
      </c>
      <c r="J23" s="27">
        <v>3</v>
      </c>
      <c r="K23" s="31">
        <v>3.5046728971962616E-3</v>
      </c>
      <c r="L23" s="27">
        <f t="shared" si="5"/>
        <v>1411</v>
      </c>
      <c r="M23" s="28">
        <v>783</v>
      </c>
      <c r="N23" s="29">
        <v>0.55492558469170805</v>
      </c>
      <c r="O23" s="30">
        <v>599</v>
      </c>
      <c r="P23" s="29">
        <v>0.42452161587526577</v>
      </c>
      <c r="Q23" s="27">
        <f t="shared" si="6"/>
        <v>29</v>
      </c>
      <c r="R23" s="32">
        <f t="shared" si="7"/>
        <v>2.0552799433026223E-2</v>
      </c>
      <c r="S23" s="33">
        <v>28</v>
      </c>
      <c r="T23" s="33">
        <v>1</v>
      </c>
    </row>
    <row r="24" spans="1:20" ht="15" customHeight="1" x14ac:dyDescent="0.25">
      <c r="A24">
        <v>22</v>
      </c>
      <c r="B24" s="24">
        <v>18</v>
      </c>
      <c r="C24" s="25" t="s">
        <v>37</v>
      </c>
      <c r="D24" s="26" t="s">
        <v>40</v>
      </c>
      <c r="E24" s="27">
        <f t="shared" si="4"/>
        <v>621</v>
      </c>
      <c r="F24" s="28">
        <v>250</v>
      </c>
      <c r="G24" s="29">
        <v>0.40257648953301128</v>
      </c>
      <c r="H24" s="30">
        <v>370</v>
      </c>
      <c r="I24" s="29">
        <v>0.59581320450885666</v>
      </c>
      <c r="J24" s="27">
        <v>1</v>
      </c>
      <c r="K24" s="31">
        <v>1.6103059581320451E-3</v>
      </c>
      <c r="L24" s="27">
        <f t="shared" si="5"/>
        <v>1225</v>
      </c>
      <c r="M24" s="28">
        <v>426</v>
      </c>
      <c r="N24" s="29">
        <v>0.34775510204081633</v>
      </c>
      <c r="O24" s="30">
        <v>776</v>
      </c>
      <c r="P24" s="29">
        <v>0.63346938775510209</v>
      </c>
      <c r="Q24" s="27">
        <f t="shared" si="6"/>
        <v>23</v>
      </c>
      <c r="R24" s="32">
        <f t="shared" si="7"/>
        <v>1.8775510204081632E-2</v>
      </c>
      <c r="S24" s="33">
        <v>23</v>
      </c>
      <c r="T24" s="33">
        <v>0</v>
      </c>
    </row>
    <row r="25" spans="1:20" ht="15" customHeight="1" x14ac:dyDescent="0.25">
      <c r="A25">
        <v>23</v>
      </c>
      <c r="B25" s="24">
        <v>18</v>
      </c>
      <c r="C25" s="25" t="s">
        <v>37</v>
      </c>
      <c r="D25" s="26" t="s">
        <v>41</v>
      </c>
      <c r="E25" s="27">
        <f t="shared" si="4"/>
        <v>375</v>
      </c>
      <c r="F25" s="28">
        <v>105</v>
      </c>
      <c r="G25" s="29">
        <v>0.28000000000000003</v>
      </c>
      <c r="H25" s="30">
        <v>267</v>
      </c>
      <c r="I25" s="29">
        <v>0.71199999999999997</v>
      </c>
      <c r="J25" s="27">
        <v>3</v>
      </c>
      <c r="K25" s="31">
        <v>8.0000000000000002E-3</v>
      </c>
      <c r="L25" s="27">
        <f t="shared" si="5"/>
        <v>697</v>
      </c>
      <c r="M25" s="28">
        <v>193</v>
      </c>
      <c r="N25" s="29">
        <v>0.2769010043041607</v>
      </c>
      <c r="O25" s="30">
        <v>492</v>
      </c>
      <c r="P25" s="29">
        <v>0.70588235294117652</v>
      </c>
      <c r="Q25" s="27">
        <f t="shared" si="6"/>
        <v>12</v>
      </c>
      <c r="R25" s="32">
        <f t="shared" si="7"/>
        <v>1.721664275466284E-2</v>
      </c>
      <c r="S25" s="33">
        <v>12</v>
      </c>
      <c r="T25" s="33">
        <v>0</v>
      </c>
    </row>
    <row r="26" spans="1:20" ht="15" customHeight="1" x14ac:dyDescent="0.25">
      <c r="A26">
        <v>24</v>
      </c>
      <c r="B26" s="54">
        <v>18</v>
      </c>
      <c r="C26" s="55" t="s">
        <v>37</v>
      </c>
      <c r="D26" s="56" t="s">
        <v>42</v>
      </c>
      <c r="E26" s="57">
        <f t="shared" si="4"/>
        <v>515</v>
      </c>
      <c r="F26" s="58">
        <v>260</v>
      </c>
      <c r="G26" s="59">
        <v>0.50485436893203883</v>
      </c>
      <c r="H26" s="60">
        <v>249</v>
      </c>
      <c r="I26" s="59">
        <v>0.48349514563106794</v>
      </c>
      <c r="J26" s="57">
        <v>6</v>
      </c>
      <c r="K26" s="61">
        <v>1.1650485436893204E-2</v>
      </c>
      <c r="L26" s="57">
        <f t="shared" si="5"/>
        <v>861</v>
      </c>
      <c r="M26" s="58">
        <v>403</v>
      </c>
      <c r="N26" s="59">
        <v>0.46806039488966317</v>
      </c>
      <c r="O26" s="60">
        <v>426</v>
      </c>
      <c r="P26" s="59">
        <v>0.49477351916376305</v>
      </c>
      <c r="Q26" s="57">
        <f t="shared" si="6"/>
        <v>32</v>
      </c>
      <c r="R26" s="62">
        <f t="shared" si="7"/>
        <v>3.7166085946573751E-2</v>
      </c>
      <c r="S26" s="33">
        <v>31</v>
      </c>
      <c r="T26" s="33">
        <v>1</v>
      </c>
    </row>
    <row r="27" spans="1:20" ht="15" customHeight="1" x14ac:dyDescent="0.25">
      <c r="A27">
        <v>25</v>
      </c>
      <c r="B27" s="54">
        <v>18</v>
      </c>
      <c r="C27" s="55" t="s">
        <v>37</v>
      </c>
      <c r="D27" s="56" t="s">
        <v>43</v>
      </c>
      <c r="E27" s="57">
        <f t="shared" si="4"/>
        <v>590</v>
      </c>
      <c r="F27" s="58">
        <v>305</v>
      </c>
      <c r="G27" s="59">
        <v>0.51694915254237284</v>
      </c>
      <c r="H27" s="60">
        <v>284</v>
      </c>
      <c r="I27" s="59">
        <v>0.48135593220338985</v>
      </c>
      <c r="J27" s="57">
        <v>1</v>
      </c>
      <c r="K27" s="61">
        <v>1.6949152542372881E-3</v>
      </c>
      <c r="L27" s="57">
        <f t="shared" si="5"/>
        <v>1146</v>
      </c>
      <c r="M27" s="58">
        <v>549</v>
      </c>
      <c r="N27" s="59">
        <v>0.47905759162303663</v>
      </c>
      <c r="O27" s="60">
        <v>567</v>
      </c>
      <c r="P27" s="59">
        <v>0.49476439790575916</v>
      </c>
      <c r="Q27" s="57">
        <f t="shared" si="6"/>
        <v>30</v>
      </c>
      <c r="R27" s="62">
        <f t="shared" si="7"/>
        <v>2.6178010471204188E-2</v>
      </c>
      <c r="S27" s="33">
        <v>29</v>
      </c>
      <c r="T27" s="33">
        <v>1</v>
      </c>
    </row>
    <row r="28" spans="1:20" ht="15" customHeight="1" x14ac:dyDescent="0.25">
      <c r="A28">
        <v>26</v>
      </c>
      <c r="B28" s="54">
        <v>18</v>
      </c>
      <c r="C28" s="55" t="s">
        <v>37</v>
      </c>
      <c r="D28" s="56" t="s">
        <v>44</v>
      </c>
      <c r="E28" s="57">
        <f t="shared" si="4"/>
        <v>433</v>
      </c>
      <c r="F28" s="58">
        <v>257</v>
      </c>
      <c r="G28" s="59">
        <v>0.59353348729792144</v>
      </c>
      <c r="H28" s="60">
        <v>176</v>
      </c>
      <c r="I28" s="59">
        <v>0.40646651270207851</v>
      </c>
      <c r="J28" s="57">
        <v>0</v>
      </c>
      <c r="K28" s="61">
        <v>0</v>
      </c>
      <c r="L28" s="57">
        <f t="shared" si="5"/>
        <v>774</v>
      </c>
      <c r="M28" s="58">
        <v>407</v>
      </c>
      <c r="N28" s="59">
        <v>0.52583979328165376</v>
      </c>
      <c r="O28" s="60">
        <v>358</v>
      </c>
      <c r="P28" s="59">
        <v>0.46253229974160209</v>
      </c>
      <c r="Q28" s="57">
        <f t="shared" si="6"/>
        <v>9</v>
      </c>
      <c r="R28" s="62">
        <f t="shared" si="7"/>
        <v>1.1627906976744186E-2</v>
      </c>
      <c r="S28" s="33">
        <v>9</v>
      </c>
      <c r="T28" s="33">
        <v>0</v>
      </c>
    </row>
    <row r="29" spans="1:20" ht="15" customHeight="1" x14ac:dyDescent="0.25">
      <c r="A29">
        <v>27</v>
      </c>
      <c r="B29" s="54">
        <v>18</v>
      </c>
      <c r="C29" s="55" t="s">
        <v>37</v>
      </c>
      <c r="D29" s="56" t="s">
        <v>45</v>
      </c>
      <c r="E29" s="57">
        <f t="shared" si="4"/>
        <v>356</v>
      </c>
      <c r="F29" s="58">
        <v>107</v>
      </c>
      <c r="G29" s="59">
        <v>0.300561797752809</v>
      </c>
      <c r="H29" s="60">
        <v>249</v>
      </c>
      <c r="I29" s="59">
        <v>0.699438202247191</v>
      </c>
      <c r="J29" s="57">
        <v>0</v>
      </c>
      <c r="K29" s="61">
        <v>0</v>
      </c>
      <c r="L29" s="57">
        <f t="shared" si="5"/>
        <v>785</v>
      </c>
      <c r="M29" s="58">
        <v>232</v>
      </c>
      <c r="N29" s="59">
        <v>0.29554140127388534</v>
      </c>
      <c r="O29" s="60">
        <v>548</v>
      </c>
      <c r="P29" s="59">
        <v>0.69808917197452225</v>
      </c>
      <c r="Q29" s="57">
        <f t="shared" si="6"/>
        <v>5</v>
      </c>
      <c r="R29" s="62">
        <f t="shared" si="7"/>
        <v>6.369426751592357E-3</v>
      </c>
      <c r="S29" s="33">
        <v>5</v>
      </c>
      <c r="T29" s="33">
        <v>0</v>
      </c>
    </row>
    <row r="30" spans="1:20" ht="15" customHeight="1" x14ac:dyDescent="0.25">
      <c r="A30">
        <v>28</v>
      </c>
      <c r="B30" s="24">
        <v>18</v>
      </c>
      <c r="C30" s="25" t="s">
        <v>37</v>
      </c>
      <c r="D30" s="26" t="s">
        <v>46</v>
      </c>
      <c r="E30" s="27">
        <f t="shared" si="4"/>
        <v>805</v>
      </c>
      <c r="F30" s="28">
        <v>203</v>
      </c>
      <c r="G30" s="29">
        <v>0.25217391304347825</v>
      </c>
      <c r="H30" s="30">
        <v>592</v>
      </c>
      <c r="I30" s="29">
        <v>0.73540372670807452</v>
      </c>
      <c r="J30" s="27">
        <v>10</v>
      </c>
      <c r="K30" s="31">
        <v>1.2422360248447204E-2</v>
      </c>
      <c r="L30" s="27">
        <f t="shared" si="5"/>
        <v>1543</v>
      </c>
      <c r="M30" s="28">
        <v>390</v>
      </c>
      <c r="N30" s="29">
        <v>0.25275437459494493</v>
      </c>
      <c r="O30" s="30">
        <v>1111</v>
      </c>
      <c r="P30" s="29">
        <v>0.72002592352559946</v>
      </c>
      <c r="Q30" s="27">
        <f t="shared" si="6"/>
        <v>42</v>
      </c>
      <c r="R30" s="32">
        <f t="shared" si="7"/>
        <v>2.7219701879455604E-2</v>
      </c>
      <c r="S30" s="33">
        <v>41</v>
      </c>
      <c r="T30" s="33">
        <v>1</v>
      </c>
    </row>
    <row r="31" spans="1:20" ht="15" customHeight="1" x14ac:dyDescent="0.25">
      <c r="A31">
        <v>29</v>
      </c>
      <c r="B31" s="54">
        <v>18</v>
      </c>
      <c r="C31" s="55" t="s">
        <v>37</v>
      </c>
      <c r="D31" s="56" t="s">
        <v>47</v>
      </c>
      <c r="E31" s="57">
        <f t="shared" si="4"/>
        <v>200</v>
      </c>
      <c r="F31" s="58">
        <v>61</v>
      </c>
      <c r="G31" s="59">
        <v>0.30499999999999999</v>
      </c>
      <c r="H31" s="60">
        <v>139</v>
      </c>
      <c r="I31" s="59">
        <v>0.69499999999999995</v>
      </c>
      <c r="J31" s="57">
        <v>0</v>
      </c>
      <c r="K31" s="61">
        <v>0</v>
      </c>
      <c r="L31" s="57">
        <f t="shared" si="5"/>
        <v>440</v>
      </c>
      <c r="M31" s="58">
        <v>137</v>
      </c>
      <c r="N31" s="59">
        <v>0.31136363636363634</v>
      </c>
      <c r="O31" s="60">
        <v>296</v>
      </c>
      <c r="P31" s="59">
        <v>0.67272727272727273</v>
      </c>
      <c r="Q31" s="57">
        <f t="shared" si="6"/>
        <v>7</v>
      </c>
      <c r="R31" s="62">
        <f t="shared" si="7"/>
        <v>1.5909090909090907E-2</v>
      </c>
      <c r="S31" s="33">
        <v>7</v>
      </c>
      <c r="T31" s="33">
        <v>0</v>
      </c>
    </row>
    <row r="32" spans="1:20" ht="15" customHeight="1" x14ac:dyDescent="0.25">
      <c r="A32">
        <v>30</v>
      </c>
      <c r="B32" s="54">
        <v>18</v>
      </c>
      <c r="C32" s="55" t="s">
        <v>37</v>
      </c>
      <c r="D32" s="56" t="s">
        <v>48</v>
      </c>
      <c r="E32" s="57">
        <f t="shared" si="4"/>
        <v>250</v>
      </c>
      <c r="F32" s="58">
        <v>77</v>
      </c>
      <c r="G32" s="59">
        <v>0.308</v>
      </c>
      <c r="H32" s="60">
        <v>173</v>
      </c>
      <c r="I32" s="59">
        <v>0.69199999999999995</v>
      </c>
      <c r="J32" s="57">
        <v>0</v>
      </c>
      <c r="K32" s="61">
        <v>0</v>
      </c>
      <c r="L32" s="57">
        <f t="shared" si="5"/>
        <v>517</v>
      </c>
      <c r="M32" s="58">
        <v>163</v>
      </c>
      <c r="N32" s="59">
        <v>0.31528046421663442</v>
      </c>
      <c r="O32" s="60">
        <v>352</v>
      </c>
      <c r="P32" s="59">
        <v>0.68085106382978722</v>
      </c>
      <c r="Q32" s="57">
        <f t="shared" si="6"/>
        <v>2</v>
      </c>
      <c r="R32" s="62">
        <f t="shared" si="7"/>
        <v>3.8684719535783366E-3</v>
      </c>
      <c r="S32" s="33">
        <v>2</v>
      </c>
      <c r="T32" s="33">
        <v>0</v>
      </c>
    </row>
    <row r="33" spans="1:20" ht="15" customHeight="1" x14ac:dyDescent="0.25">
      <c r="A33">
        <v>31</v>
      </c>
      <c r="B33" s="24">
        <v>18</v>
      </c>
      <c r="C33" s="25" t="s">
        <v>37</v>
      </c>
      <c r="D33" s="26" t="s">
        <v>49</v>
      </c>
      <c r="E33" s="27">
        <f t="shared" si="4"/>
        <v>864</v>
      </c>
      <c r="F33" s="28">
        <v>303</v>
      </c>
      <c r="G33" s="29">
        <v>0.35069444444444442</v>
      </c>
      <c r="H33" s="30">
        <v>558</v>
      </c>
      <c r="I33" s="29">
        <v>0.64583333333333337</v>
      </c>
      <c r="J33" s="27">
        <v>3</v>
      </c>
      <c r="K33" s="31">
        <v>3.472222222222222E-3</v>
      </c>
      <c r="L33" s="27">
        <f t="shared" si="5"/>
        <v>1752</v>
      </c>
      <c r="M33" s="28">
        <v>607</v>
      </c>
      <c r="N33" s="29">
        <v>0.34646118721461189</v>
      </c>
      <c r="O33" s="30">
        <v>1105</v>
      </c>
      <c r="P33" s="29">
        <v>0.63070776255707761</v>
      </c>
      <c r="Q33" s="27">
        <f t="shared" si="6"/>
        <v>40</v>
      </c>
      <c r="R33" s="32">
        <f t="shared" si="7"/>
        <v>2.2831050228310501E-2</v>
      </c>
      <c r="S33" s="33">
        <v>39</v>
      </c>
      <c r="T33" s="33">
        <v>1</v>
      </c>
    </row>
    <row r="34" spans="1:20" ht="15" customHeight="1" x14ac:dyDescent="0.25">
      <c r="A34">
        <v>32</v>
      </c>
      <c r="B34" s="24">
        <v>18</v>
      </c>
      <c r="C34" s="25" t="s">
        <v>37</v>
      </c>
      <c r="D34" s="26" t="s">
        <v>50</v>
      </c>
      <c r="E34" s="27">
        <f t="shared" si="4"/>
        <v>944</v>
      </c>
      <c r="F34" s="28">
        <v>315</v>
      </c>
      <c r="G34" s="29">
        <v>0.3336864406779661</v>
      </c>
      <c r="H34" s="30">
        <v>625</v>
      </c>
      <c r="I34" s="29">
        <v>0.66207627118644063</v>
      </c>
      <c r="J34" s="27">
        <v>4</v>
      </c>
      <c r="K34" s="31">
        <v>4.2372881355932203E-3</v>
      </c>
      <c r="L34" s="27">
        <f t="shared" si="5"/>
        <v>2051</v>
      </c>
      <c r="M34" s="28">
        <v>704</v>
      </c>
      <c r="N34" s="29">
        <v>0.34324719648951729</v>
      </c>
      <c r="O34" s="30">
        <v>1297</v>
      </c>
      <c r="P34" s="29">
        <v>0.63237445148707949</v>
      </c>
      <c r="Q34" s="27">
        <f t="shared" si="6"/>
        <v>50</v>
      </c>
      <c r="R34" s="32">
        <f t="shared" si="7"/>
        <v>2.4378352023403219E-2</v>
      </c>
      <c r="S34" s="33">
        <v>50</v>
      </c>
      <c r="T34" s="33">
        <v>0</v>
      </c>
    </row>
    <row r="35" spans="1:20" ht="15" customHeight="1" x14ac:dyDescent="0.25">
      <c r="A35">
        <v>33</v>
      </c>
      <c r="B35" s="24">
        <v>18</v>
      </c>
      <c r="C35" s="25" t="s">
        <v>37</v>
      </c>
      <c r="D35" s="26" t="s">
        <v>51</v>
      </c>
      <c r="E35" s="27">
        <f t="shared" si="4"/>
        <v>1187</v>
      </c>
      <c r="F35" s="28">
        <v>474</v>
      </c>
      <c r="G35" s="29">
        <v>0.39932603201347938</v>
      </c>
      <c r="H35" s="30">
        <v>708</v>
      </c>
      <c r="I35" s="29">
        <v>0.59646166807076662</v>
      </c>
      <c r="J35" s="27">
        <v>5</v>
      </c>
      <c r="K35" s="31">
        <v>4.2122999157540014E-3</v>
      </c>
      <c r="L35" s="27">
        <f t="shared" si="5"/>
        <v>2549</v>
      </c>
      <c r="M35" s="28">
        <v>962</v>
      </c>
      <c r="N35" s="29">
        <v>0.37740290309925462</v>
      </c>
      <c r="O35" s="30">
        <v>1539</v>
      </c>
      <c r="P35" s="29">
        <v>0.60376618281679095</v>
      </c>
      <c r="Q35" s="27">
        <f t="shared" si="6"/>
        <v>48</v>
      </c>
      <c r="R35" s="32">
        <f t="shared" si="7"/>
        <v>1.8830914083954493E-2</v>
      </c>
      <c r="S35" s="33">
        <v>47</v>
      </c>
      <c r="T35" s="33">
        <v>1</v>
      </c>
    </row>
    <row r="36" spans="1:20" ht="15" customHeight="1" x14ac:dyDescent="0.25">
      <c r="A36">
        <v>34</v>
      </c>
      <c r="B36" s="24">
        <v>18</v>
      </c>
      <c r="C36" s="25" t="s">
        <v>37</v>
      </c>
      <c r="D36" s="26" t="s">
        <v>52</v>
      </c>
      <c r="E36" s="27">
        <f t="shared" si="4"/>
        <v>986</v>
      </c>
      <c r="F36" s="28">
        <v>271</v>
      </c>
      <c r="G36" s="29">
        <v>0.2748478701825558</v>
      </c>
      <c r="H36" s="30">
        <v>710</v>
      </c>
      <c r="I36" s="29">
        <v>0.72008113590263689</v>
      </c>
      <c r="J36" s="27">
        <v>5</v>
      </c>
      <c r="K36" s="31">
        <v>5.0709939148073022E-3</v>
      </c>
      <c r="L36" s="27">
        <f t="shared" si="5"/>
        <v>2208</v>
      </c>
      <c r="M36" s="28">
        <v>648</v>
      </c>
      <c r="N36" s="29">
        <v>0.29347826086956524</v>
      </c>
      <c r="O36" s="30">
        <v>1505</v>
      </c>
      <c r="P36" s="29">
        <v>0.68161231884057971</v>
      </c>
      <c r="Q36" s="27">
        <f t="shared" si="6"/>
        <v>55</v>
      </c>
      <c r="R36" s="32">
        <f t="shared" si="7"/>
        <v>2.4909420289855072E-2</v>
      </c>
      <c r="S36" s="33">
        <v>54</v>
      </c>
      <c r="T36" s="33">
        <v>1</v>
      </c>
    </row>
    <row r="37" spans="1:20" ht="15" customHeight="1" x14ac:dyDescent="0.25">
      <c r="A37">
        <v>35</v>
      </c>
      <c r="B37" s="34">
        <v>18</v>
      </c>
      <c r="C37" s="35" t="s">
        <v>37</v>
      </c>
      <c r="D37" s="36" t="s">
        <v>53</v>
      </c>
      <c r="E37" s="37">
        <f t="shared" si="4"/>
        <v>520</v>
      </c>
      <c r="F37" s="38">
        <v>180</v>
      </c>
      <c r="G37" s="39">
        <v>0.34615384615384615</v>
      </c>
      <c r="H37" s="40">
        <v>339</v>
      </c>
      <c r="I37" s="39">
        <v>0.65192307692307694</v>
      </c>
      <c r="J37" s="37">
        <v>1</v>
      </c>
      <c r="K37" s="41">
        <v>1.9230769230769232E-3</v>
      </c>
      <c r="L37" s="37">
        <f t="shared" si="5"/>
        <v>1197</v>
      </c>
      <c r="M37" s="38">
        <v>425</v>
      </c>
      <c r="N37" s="39">
        <v>0.35505430242272346</v>
      </c>
      <c r="O37" s="40">
        <v>753</v>
      </c>
      <c r="P37" s="39">
        <v>0.62907268170426067</v>
      </c>
      <c r="Q37" s="37">
        <f t="shared" si="6"/>
        <v>19</v>
      </c>
      <c r="R37" s="42">
        <f t="shared" si="7"/>
        <v>1.5873015873015872E-2</v>
      </c>
      <c r="S37" s="33">
        <v>19</v>
      </c>
      <c r="T37" s="33">
        <v>0</v>
      </c>
    </row>
    <row r="38" spans="1:20" ht="15" customHeight="1" x14ac:dyDescent="0.25">
      <c r="A38">
        <v>36</v>
      </c>
      <c r="B38" s="54">
        <v>18</v>
      </c>
      <c r="C38" s="55" t="s">
        <v>37</v>
      </c>
      <c r="D38" s="56" t="s">
        <v>54</v>
      </c>
      <c r="E38" s="57">
        <f t="shared" si="4"/>
        <v>532</v>
      </c>
      <c r="F38" s="58">
        <v>215</v>
      </c>
      <c r="G38" s="59">
        <v>0.40413533834586468</v>
      </c>
      <c r="H38" s="60">
        <v>314</v>
      </c>
      <c r="I38" s="59">
        <v>0.59022556390977443</v>
      </c>
      <c r="J38" s="57">
        <v>3</v>
      </c>
      <c r="K38" s="61">
        <v>5.6390977443609019E-3</v>
      </c>
      <c r="L38" s="57">
        <f t="shared" si="5"/>
        <v>1067</v>
      </c>
      <c r="M38" s="58">
        <v>423</v>
      </c>
      <c r="N38" s="59">
        <v>0.39643861293345828</v>
      </c>
      <c r="O38" s="60">
        <v>618</v>
      </c>
      <c r="P38" s="59">
        <v>0.57919400187441428</v>
      </c>
      <c r="Q38" s="57">
        <f t="shared" si="6"/>
        <v>26</v>
      </c>
      <c r="R38" s="62">
        <f t="shared" si="7"/>
        <v>2.4367385192127462E-2</v>
      </c>
      <c r="S38" s="33">
        <v>26</v>
      </c>
      <c r="T38" s="33">
        <v>0</v>
      </c>
    </row>
    <row r="39" spans="1:20" ht="15" customHeight="1" x14ac:dyDescent="0.25">
      <c r="A39">
        <v>37</v>
      </c>
      <c r="B39" s="54">
        <v>18</v>
      </c>
      <c r="C39" s="55" t="s">
        <v>37</v>
      </c>
      <c r="D39" s="56" t="s">
        <v>55</v>
      </c>
      <c r="E39" s="57">
        <f t="shared" si="4"/>
        <v>200</v>
      </c>
      <c r="F39" s="58">
        <v>127</v>
      </c>
      <c r="G39" s="59">
        <v>0.63500000000000001</v>
      </c>
      <c r="H39" s="60">
        <v>73</v>
      </c>
      <c r="I39" s="59">
        <v>0.36499999999999999</v>
      </c>
      <c r="J39" s="57">
        <v>0</v>
      </c>
      <c r="K39" s="61">
        <v>0</v>
      </c>
      <c r="L39" s="57">
        <f t="shared" si="5"/>
        <v>384</v>
      </c>
      <c r="M39" s="58">
        <v>217</v>
      </c>
      <c r="N39" s="59">
        <v>0.56510416666666663</v>
      </c>
      <c r="O39" s="60">
        <v>163</v>
      </c>
      <c r="P39" s="59">
        <v>0.42447916666666669</v>
      </c>
      <c r="Q39" s="57">
        <f t="shared" si="6"/>
        <v>4</v>
      </c>
      <c r="R39" s="62">
        <f t="shared" si="7"/>
        <v>1.0416666666666666E-2</v>
      </c>
      <c r="S39" s="33">
        <v>4</v>
      </c>
      <c r="T39" s="33">
        <v>0</v>
      </c>
    </row>
    <row r="40" spans="1:20" ht="15" customHeight="1" x14ac:dyDescent="0.25">
      <c r="A40">
        <v>38</v>
      </c>
      <c r="B40" s="54">
        <v>18</v>
      </c>
      <c r="C40" s="55" t="s">
        <v>37</v>
      </c>
      <c r="D40" s="56" t="s">
        <v>56</v>
      </c>
      <c r="E40" s="57">
        <f t="shared" si="4"/>
        <v>454</v>
      </c>
      <c r="F40" s="58">
        <v>223</v>
      </c>
      <c r="G40" s="59">
        <v>0.49118942731277532</v>
      </c>
      <c r="H40" s="60">
        <v>230</v>
      </c>
      <c r="I40" s="59">
        <v>0.50660792951541855</v>
      </c>
      <c r="J40" s="57">
        <v>1</v>
      </c>
      <c r="K40" s="61">
        <v>2.2026431718061676E-3</v>
      </c>
      <c r="L40" s="57">
        <f t="shared" si="5"/>
        <v>1025</v>
      </c>
      <c r="M40" s="58">
        <v>467</v>
      </c>
      <c r="N40" s="59">
        <v>0.45560975609756099</v>
      </c>
      <c r="O40" s="60">
        <v>541</v>
      </c>
      <c r="P40" s="59">
        <v>0.52780487804878051</v>
      </c>
      <c r="Q40" s="57">
        <f t="shared" si="6"/>
        <v>17</v>
      </c>
      <c r="R40" s="62">
        <f t="shared" si="7"/>
        <v>1.6585365853658537E-2</v>
      </c>
      <c r="S40" s="33">
        <v>17</v>
      </c>
      <c r="T40" s="33">
        <v>0</v>
      </c>
    </row>
    <row r="41" spans="1:20" ht="15" customHeight="1" x14ac:dyDescent="0.25">
      <c r="A41">
        <v>39</v>
      </c>
      <c r="B41" s="54">
        <v>18</v>
      </c>
      <c r="C41" s="55" t="s">
        <v>37</v>
      </c>
      <c r="D41" s="56" t="s">
        <v>57</v>
      </c>
      <c r="E41" s="57">
        <f t="shared" si="4"/>
        <v>609</v>
      </c>
      <c r="F41" s="58">
        <v>274</v>
      </c>
      <c r="G41" s="59">
        <v>0.44991789819376027</v>
      </c>
      <c r="H41" s="60">
        <v>329</v>
      </c>
      <c r="I41" s="59">
        <v>0.54022988505747127</v>
      </c>
      <c r="J41" s="57">
        <v>6</v>
      </c>
      <c r="K41" s="61">
        <v>9.852216748768473E-3</v>
      </c>
      <c r="L41" s="57">
        <f t="shared" si="5"/>
        <v>1338</v>
      </c>
      <c r="M41" s="58">
        <v>560</v>
      </c>
      <c r="N41" s="59">
        <v>0.41853512705530643</v>
      </c>
      <c r="O41" s="60">
        <v>744</v>
      </c>
      <c r="P41" s="59">
        <v>0.55605381165919288</v>
      </c>
      <c r="Q41" s="57">
        <f t="shared" si="6"/>
        <v>34</v>
      </c>
      <c r="R41" s="62">
        <f t="shared" si="7"/>
        <v>2.5411061285500747E-2</v>
      </c>
      <c r="S41" s="33">
        <v>34</v>
      </c>
      <c r="T41" s="33">
        <v>0</v>
      </c>
    </row>
    <row r="42" spans="1:20" ht="15" customHeight="1" x14ac:dyDescent="0.25">
      <c r="A42">
        <v>40</v>
      </c>
      <c r="B42" s="54">
        <v>18</v>
      </c>
      <c r="C42" s="55" t="s">
        <v>37</v>
      </c>
      <c r="D42" s="56" t="s">
        <v>58</v>
      </c>
      <c r="E42" s="57">
        <f t="shared" si="4"/>
        <v>143</v>
      </c>
      <c r="F42" s="58">
        <v>101</v>
      </c>
      <c r="G42" s="59">
        <v>0.70629370629370625</v>
      </c>
      <c r="H42" s="60">
        <v>42</v>
      </c>
      <c r="I42" s="59">
        <v>0.2937062937062937</v>
      </c>
      <c r="J42" s="57">
        <v>0</v>
      </c>
      <c r="K42" s="61">
        <v>0</v>
      </c>
      <c r="L42" s="57">
        <f t="shared" si="5"/>
        <v>264</v>
      </c>
      <c r="M42" s="58">
        <v>162</v>
      </c>
      <c r="N42" s="59">
        <v>0.61363636363636365</v>
      </c>
      <c r="O42" s="60">
        <v>102</v>
      </c>
      <c r="P42" s="59">
        <v>0.38636363636363635</v>
      </c>
      <c r="Q42" s="57">
        <f t="shared" si="6"/>
        <v>0</v>
      </c>
      <c r="R42" s="62">
        <f t="shared" si="7"/>
        <v>0</v>
      </c>
      <c r="S42" s="33">
        <v>0</v>
      </c>
      <c r="T42" s="33">
        <v>0</v>
      </c>
    </row>
    <row r="43" spans="1:20" ht="15" customHeight="1" x14ac:dyDescent="0.25">
      <c r="A43">
        <v>41</v>
      </c>
      <c r="B43" s="24">
        <v>18</v>
      </c>
      <c r="C43" s="25" t="s">
        <v>37</v>
      </c>
      <c r="D43" s="26" t="s">
        <v>59</v>
      </c>
      <c r="E43" s="27">
        <f t="shared" si="4"/>
        <v>894</v>
      </c>
      <c r="F43" s="28">
        <v>479</v>
      </c>
      <c r="G43" s="29">
        <v>0.53579418344519014</v>
      </c>
      <c r="H43" s="30">
        <v>410</v>
      </c>
      <c r="I43" s="29">
        <v>0.45861297539149887</v>
      </c>
      <c r="J43" s="27">
        <v>5</v>
      </c>
      <c r="K43" s="31">
        <v>5.5928411633109623E-3</v>
      </c>
      <c r="L43" s="27">
        <f t="shared" si="5"/>
        <v>2015</v>
      </c>
      <c r="M43" s="28">
        <v>1001</v>
      </c>
      <c r="N43" s="29">
        <v>0.49677419354838709</v>
      </c>
      <c r="O43" s="30">
        <v>978</v>
      </c>
      <c r="P43" s="29">
        <v>0.48535980148883373</v>
      </c>
      <c r="Q43" s="27">
        <f t="shared" si="6"/>
        <v>36</v>
      </c>
      <c r="R43" s="32">
        <f t="shared" si="7"/>
        <v>1.7866004962779156E-2</v>
      </c>
      <c r="S43" s="33">
        <v>36</v>
      </c>
      <c r="T43" s="33">
        <v>0</v>
      </c>
    </row>
    <row r="44" spans="1:20" ht="15" customHeight="1" x14ac:dyDescent="0.25">
      <c r="A44">
        <v>42</v>
      </c>
      <c r="B44" s="54">
        <v>18</v>
      </c>
      <c r="C44" s="55" t="s">
        <v>37</v>
      </c>
      <c r="D44" s="56" t="s">
        <v>60</v>
      </c>
      <c r="E44" s="57">
        <f t="shared" si="4"/>
        <v>156</v>
      </c>
      <c r="F44" s="58">
        <v>138</v>
      </c>
      <c r="G44" s="59">
        <v>0.88461538461538458</v>
      </c>
      <c r="H44" s="60">
        <v>18</v>
      </c>
      <c r="I44" s="59">
        <v>0.11538461538461539</v>
      </c>
      <c r="J44" s="57">
        <v>0</v>
      </c>
      <c r="K44" s="61">
        <v>0</v>
      </c>
      <c r="L44" s="57">
        <f t="shared" si="5"/>
        <v>248</v>
      </c>
      <c r="M44" s="58">
        <v>204</v>
      </c>
      <c r="N44" s="59">
        <v>0.82258064516129037</v>
      </c>
      <c r="O44" s="60">
        <v>43</v>
      </c>
      <c r="P44" s="59">
        <v>0.17338709677419356</v>
      </c>
      <c r="Q44" s="57">
        <f t="shared" si="6"/>
        <v>1</v>
      </c>
      <c r="R44" s="62">
        <f t="shared" si="7"/>
        <v>4.0322580645161289E-3</v>
      </c>
      <c r="S44" s="33">
        <v>1</v>
      </c>
      <c r="T44" s="33">
        <v>0</v>
      </c>
    </row>
    <row r="45" spans="1:20" ht="15" customHeight="1" x14ac:dyDescent="0.25">
      <c r="A45">
        <v>43</v>
      </c>
      <c r="B45" s="54">
        <v>18</v>
      </c>
      <c r="C45" s="55" t="s">
        <v>37</v>
      </c>
      <c r="D45" s="56" t="s">
        <v>61</v>
      </c>
      <c r="E45" s="57">
        <f t="shared" si="4"/>
        <v>683</v>
      </c>
      <c r="F45" s="58">
        <v>420</v>
      </c>
      <c r="G45" s="59">
        <v>0.6149341142020498</v>
      </c>
      <c r="H45" s="60">
        <v>260</v>
      </c>
      <c r="I45" s="59">
        <v>0.38067349926793559</v>
      </c>
      <c r="J45" s="57">
        <v>3</v>
      </c>
      <c r="K45" s="61">
        <v>4.3923865300146414E-3</v>
      </c>
      <c r="L45" s="57">
        <f t="shared" si="5"/>
        <v>1195</v>
      </c>
      <c r="M45" s="58">
        <v>687</v>
      </c>
      <c r="N45" s="59">
        <v>0.57489539748953977</v>
      </c>
      <c r="O45" s="60">
        <v>483</v>
      </c>
      <c r="P45" s="59">
        <v>0.40418410041841002</v>
      </c>
      <c r="Q45" s="57">
        <f t="shared" si="6"/>
        <v>25</v>
      </c>
      <c r="R45" s="62">
        <f t="shared" si="7"/>
        <v>2.0920502092050208E-2</v>
      </c>
      <c r="S45" s="33">
        <v>25</v>
      </c>
      <c r="T45" s="33">
        <v>0</v>
      </c>
    </row>
    <row r="46" spans="1:20" ht="15" customHeight="1" x14ac:dyDescent="0.25">
      <c r="A46">
        <v>44</v>
      </c>
      <c r="B46" s="54">
        <v>18</v>
      </c>
      <c r="C46" s="55" t="s">
        <v>37</v>
      </c>
      <c r="D46" s="56" t="s">
        <v>62</v>
      </c>
      <c r="E46" s="57">
        <f t="shared" si="4"/>
        <v>134</v>
      </c>
      <c r="F46" s="58">
        <v>61</v>
      </c>
      <c r="G46" s="59">
        <v>0.45522388059701491</v>
      </c>
      <c r="H46" s="60">
        <v>71</v>
      </c>
      <c r="I46" s="59">
        <v>0.52985074626865669</v>
      </c>
      <c r="J46" s="57">
        <v>2</v>
      </c>
      <c r="K46" s="61">
        <v>1.4925373134328358E-2</v>
      </c>
      <c r="L46" s="57">
        <f t="shared" si="5"/>
        <v>235</v>
      </c>
      <c r="M46" s="58">
        <v>102</v>
      </c>
      <c r="N46" s="59">
        <v>0.43404255319148938</v>
      </c>
      <c r="O46" s="60">
        <v>121</v>
      </c>
      <c r="P46" s="59">
        <v>0.51489361702127656</v>
      </c>
      <c r="Q46" s="57">
        <f t="shared" si="6"/>
        <v>12</v>
      </c>
      <c r="R46" s="62">
        <f t="shared" si="7"/>
        <v>5.106382978723404E-2</v>
      </c>
      <c r="S46" s="33">
        <v>12</v>
      </c>
      <c r="T46" s="33">
        <v>0</v>
      </c>
    </row>
    <row r="47" spans="1:20" ht="15" customHeight="1" x14ac:dyDescent="0.25">
      <c r="A47">
        <v>45</v>
      </c>
      <c r="B47" s="54">
        <v>18</v>
      </c>
      <c r="C47" s="55" t="s">
        <v>37</v>
      </c>
      <c r="D47" s="56" t="s">
        <v>63</v>
      </c>
      <c r="E47" s="57">
        <f t="shared" si="4"/>
        <v>143</v>
      </c>
      <c r="F47" s="58">
        <v>95</v>
      </c>
      <c r="G47" s="59">
        <v>0.66433566433566438</v>
      </c>
      <c r="H47" s="60">
        <v>48</v>
      </c>
      <c r="I47" s="59">
        <v>0.33566433566433568</v>
      </c>
      <c r="J47" s="57">
        <v>0</v>
      </c>
      <c r="K47" s="61">
        <v>0</v>
      </c>
      <c r="L47" s="57">
        <f t="shared" si="5"/>
        <v>267</v>
      </c>
      <c r="M47" s="58">
        <v>163</v>
      </c>
      <c r="N47" s="59">
        <v>0.61048689138576784</v>
      </c>
      <c r="O47" s="60">
        <v>101</v>
      </c>
      <c r="P47" s="59">
        <v>0.37827715355805241</v>
      </c>
      <c r="Q47" s="57">
        <f t="shared" si="6"/>
        <v>3</v>
      </c>
      <c r="R47" s="62">
        <f t="shared" si="7"/>
        <v>1.1235955056179775E-2</v>
      </c>
      <c r="S47" s="33">
        <v>3</v>
      </c>
      <c r="T47" s="33">
        <v>0</v>
      </c>
    </row>
    <row r="48" spans="1:20" ht="15" customHeight="1" x14ac:dyDescent="0.25">
      <c r="A48">
        <v>46</v>
      </c>
      <c r="B48" s="54">
        <v>18</v>
      </c>
      <c r="C48" s="55" t="s">
        <v>37</v>
      </c>
      <c r="D48" s="56" t="s">
        <v>64</v>
      </c>
      <c r="E48" s="57">
        <f t="shared" si="4"/>
        <v>436</v>
      </c>
      <c r="F48" s="58">
        <v>252</v>
      </c>
      <c r="G48" s="59">
        <v>0.57798165137614677</v>
      </c>
      <c r="H48" s="60">
        <v>184</v>
      </c>
      <c r="I48" s="59">
        <v>0.42201834862385323</v>
      </c>
      <c r="J48" s="57">
        <v>0</v>
      </c>
      <c r="K48" s="61">
        <v>0</v>
      </c>
      <c r="L48" s="57">
        <f t="shared" si="5"/>
        <v>761</v>
      </c>
      <c r="M48" s="58">
        <v>397</v>
      </c>
      <c r="N48" s="59">
        <v>0.52168199737187915</v>
      </c>
      <c r="O48" s="60">
        <v>356</v>
      </c>
      <c r="P48" s="59">
        <v>0.46780551905387646</v>
      </c>
      <c r="Q48" s="57">
        <f t="shared" si="6"/>
        <v>8</v>
      </c>
      <c r="R48" s="62">
        <f t="shared" si="7"/>
        <v>1.0512483574244415E-2</v>
      </c>
      <c r="S48" s="33">
        <v>8</v>
      </c>
      <c r="T48" s="33">
        <v>0</v>
      </c>
    </row>
    <row r="49" spans="1:20" ht="15" customHeight="1" x14ac:dyDescent="0.25">
      <c r="A49">
        <v>47</v>
      </c>
      <c r="B49" s="24">
        <v>18</v>
      </c>
      <c r="C49" s="25" t="s">
        <v>37</v>
      </c>
      <c r="D49" s="26" t="s">
        <v>65</v>
      </c>
      <c r="E49" s="27">
        <f t="shared" si="4"/>
        <v>469</v>
      </c>
      <c r="F49" s="28">
        <v>199</v>
      </c>
      <c r="G49" s="29">
        <v>0.42430703624733473</v>
      </c>
      <c r="H49" s="30">
        <v>268</v>
      </c>
      <c r="I49" s="29">
        <v>0.5714285714285714</v>
      </c>
      <c r="J49" s="27">
        <v>2</v>
      </c>
      <c r="K49" s="31">
        <v>4.2643923240938165E-3</v>
      </c>
      <c r="L49" s="27">
        <f t="shared" si="5"/>
        <v>920</v>
      </c>
      <c r="M49" s="28">
        <v>372</v>
      </c>
      <c r="N49" s="29">
        <v>0.40434782608695652</v>
      </c>
      <c r="O49" s="30">
        <v>532</v>
      </c>
      <c r="P49" s="29">
        <v>0.57826086956521738</v>
      </c>
      <c r="Q49" s="27">
        <f t="shared" si="6"/>
        <v>16</v>
      </c>
      <c r="R49" s="32">
        <f t="shared" si="7"/>
        <v>1.7391304347826087E-2</v>
      </c>
      <c r="S49" s="33">
        <v>16</v>
      </c>
      <c r="T49" s="33">
        <v>0</v>
      </c>
    </row>
    <row r="50" spans="1:20" ht="15" customHeight="1" x14ac:dyDescent="0.25">
      <c r="A50">
        <v>48</v>
      </c>
      <c r="B50" s="54">
        <v>18</v>
      </c>
      <c r="C50" s="55" t="s">
        <v>37</v>
      </c>
      <c r="D50" s="56" t="s">
        <v>66</v>
      </c>
      <c r="E50" s="57">
        <f t="shared" si="4"/>
        <v>44</v>
      </c>
      <c r="F50" s="58">
        <v>27</v>
      </c>
      <c r="G50" s="59">
        <v>0.61363636363636365</v>
      </c>
      <c r="H50" s="60">
        <v>17</v>
      </c>
      <c r="I50" s="59">
        <v>0.38636363636363635</v>
      </c>
      <c r="J50" s="57">
        <v>0</v>
      </c>
      <c r="K50" s="61">
        <v>0</v>
      </c>
      <c r="L50" s="57">
        <f t="shared" si="5"/>
        <v>85</v>
      </c>
      <c r="M50" s="58">
        <v>48</v>
      </c>
      <c r="N50" s="59">
        <v>0.56470588235294117</v>
      </c>
      <c r="O50" s="60">
        <v>37</v>
      </c>
      <c r="P50" s="59">
        <v>0.43529411764705883</v>
      </c>
      <c r="Q50" s="57">
        <f t="shared" si="6"/>
        <v>0</v>
      </c>
      <c r="R50" s="62">
        <f t="shared" si="7"/>
        <v>0</v>
      </c>
      <c r="S50" s="33">
        <v>0</v>
      </c>
      <c r="T50" s="33">
        <v>0</v>
      </c>
    </row>
    <row r="51" spans="1:20" ht="15" customHeight="1" x14ac:dyDescent="0.25">
      <c r="A51">
        <v>49</v>
      </c>
      <c r="B51" s="54">
        <v>18</v>
      </c>
      <c r="C51" s="55" t="s">
        <v>37</v>
      </c>
      <c r="D51" s="56" t="s">
        <v>67</v>
      </c>
      <c r="E51" s="57">
        <f t="shared" si="4"/>
        <v>237</v>
      </c>
      <c r="F51" s="58">
        <v>78</v>
      </c>
      <c r="G51" s="59">
        <v>0.32911392405063289</v>
      </c>
      <c r="H51" s="60">
        <v>159</v>
      </c>
      <c r="I51" s="59">
        <v>0.67088607594936711</v>
      </c>
      <c r="J51" s="57">
        <v>0</v>
      </c>
      <c r="K51" s="61">
        <v>0</v>
      </c>
      <c r="L51" s="57">
        <f t="shared" si="5"/>
        <v>507</v>
      </c>
      <c r="M51" s="58">
        <v>184</v>
      </c>
      <c r="N51" s="59">
        <v>0.3629191321499014</v>
      </c>
      <c r="O51" s="60">
        <v>310</v>
      </c>
      <c r="P51" s="59">
        <v>0.61143984220907299</v>
      </c>
      <c r="Q51" s="57">
        <f t="shared" si="6"/>
        <v>13</v>
      </c>
      <c r="R51" s="62">
        <f t="shared" si="7"/>
        <v>2.564102564102564E-2</v>
      </c>
      <c r="S51" s="33">
        <v>13</v>
      </c>
      <c r="T51" s="33">
        <v>0</v>
      </c>
    </row>
    <row r="52" spans="1:20" ht="15" customHeight="1" x14ac:dyDescent="0.25">
      <c r="A52">
        <v>50</v>
      </c>
      <c r="B52" s="54">
        <v>18</v>
      </c>
      <c r="C52" s="55" t="s">
        <v>37</v>
      </c>
      <c r="D52" s="56" t="s">
        <v>68</v>
      </c>
      <c r="E52" s="57">
        <f t="shared" si="4"/>
        <v>152</v>
      </c>
      <c r="F52" s="58">
        <v>46</v>
      </c>
      <c r="G52" s="59">
        <v>0.30263157894736842</v>
      </c>
      <c r="H52" s="60">
        <v>106</v>
      </c>
      <c r="I52" s="59">
        <v>0.69736842105263153</v>
      </c>
      <c r="J52" s="57">
        <v>0</v>
      </c>
      <c r="K52" s="61">
        <v>0</v>
      </c>
      <c r="L52" s="57">
        <f t="shared" si="5"/>
        <v>321</v>
      </c>
      <c r="M52" s="58">
        <v>98</v>
      </c>
      <c r="N52" s="59">
        <v>0.30529595015576322</v>
      </c>
      <c r="O52" s="60">
        <v>218</v>
      </c>
      <c r="P52" s="59">
        <v>0.67912772585669778</v>
      </c>
      <c r="Q52" s="57">
        <f t="shared" si="6"/>
        <v>5</v>
      </c>
      <c r="R52" s="62">
        <f t="shared" si="7"/>
        <v>1.5576323987538941E-2</v>
      </c>
      <c r="S52" s="33">
        <v>5</v>
      </c>
      <c r="T52" s="33">
        <v>0</v>
      </c>
    </row>
    <row r="53" spans="1:20" ht="15" customHeight="1" x14ac:dyDescent="0.25">
      <c r="A53">
        <v>51</v>
      </c>
      <c r="B53" s="54">
        <v>18</v>
      </c>
      <c r="C53" s="55" t="s">
        <v>37</v>
      </c>
      <c r="D53" s="56" t="s">
        <v>69</v>
      </c>
      <c r="E53" s="57">
        <f t="shared" si="4"/>
        <v>1323</v>
      </c>
      <c r="F53" s="58">
        <v>531</v>
      </c>
      <c r="G53" s="59">
        <v>0.40136054421768708</v>
      </c>
      <c r="H53" s="60">
        <v>786</v>
      </c>
      <c r="I53" s="59">
        <v>0.59410430839002271</v>
      </c>
      <c r="J53" s="57">
        <v>6</v>
      </c>
      <c r="K53" s="61">
        <v>4.5351473922902496E-3</v>
      </c>
      <c r="L53" s="57">
        <f t="shared" si="5"/>
        <v>2550</v>
      </c>
      <c r="M53" s="58">
        <v>977</v>
      </c>
      <c r="N53" s="59">
        <v>0.38313725490196077</v>
      </c>
      <c r="O53" s="60">
        <v>1510</v>
      </c>
      <c r="P53" s="59">
        <v>0.59215686274509804</v>
      </c>
      <c r="Q53" s="57">
        <f t="shared" si="6"/>
        <v>63</v>
      </c>
      <c r="R53" s="62">
        <f t="shared" si="7"/>
        <v>2.4705882352941175E-2</v>
      </c>
      <c r="S53" s="33">
        <v>63</v>
      </c>
      <c r="T53" s="33">
        <v>0</v>
      </c>
    </row>
    <row r="54" spans="1:20" ht="15" customHeight="1" x14ac:dyDescent="0.25">
      <c r="A54">
        <v>52</v>
      </c>
      <c r="B54" s="24">
        <v>18</v>
      </c>
      <c r="C54" s="25" t="s">
        <v>37</v>
      </c>
      <c r="D54" s="26" t="s">
        <v>70</v>
      </c>
      <c r="E54" s="27">
        <f t="shared" si="4"/>
        <v>517</v>
      </c>
      <c r="F54" s="28">
        <v>318</v>
      </c>
      <c r="G54" s="29">
        <v>0.61508704061895547</v>
      </c>
      <c r="H54" s="30">
        <v>198</v>
      </c>
      <c r="I54" s="29">
        <v>0.38297872340425532</v>
      </c>
      <c r="J54" s="27">
        <v>1</v>
      </c>
      <c r="K54" s="31">
        <v>1.9342359767891683E-3</v>
      </c>
      <c r="L54" s="27">
        <f t="shared" si="5"/>
        <v>865</v>
      </c>
      <c r="M54" s="28">
        <v>434</v>
      </c>
      <c r="N54" s="29">
        <v>0.50173410404624275</v>
      </c>
      <c r="O54" s="30">
        <v>407</v>
      </c>
      <c r="P54" s="29">
        <v>0.47052023121387282</v>
      </c>
      <c r="Q54" s="27">
        <f t="shared" si="6"/>
        <v>24</v>
      </c>
      <c r="R54" s="32">
        <f t="shared" si="7"/>
        <v>2.7745664739884393E-2</v>
      </c>
      <c r="S54" s="33">
        <v>24</v>
      </c>
      <c r="T54" s="33">
        <v>0</v>
      </c>
    </row>
    <row r="55" spans="1:20" ht="15" customHeight="1" x14ac:dyDescent="0.25">
      <c r="A55">
        <v>53</v>
      </c>
      <c r="B55" s="24">
        <v>18</v>
      </c>
      <c r="C55" s="25" t="s">
        <v>37</v>
      </c>
      <c r="D55" s="26" t="s">
        <v>71</v>
      </c>
      <c r="E55" s="27">
        <f t="shared" si="4"/>
        <v>815</v>
      </c>
      <c r="F55" s="28">
        <v>301</v>
      </c>
      <c r="G55" s="29">
        <v>0.36932515337423311</v>
      </c>
      <c r="H55" s="30">
        <v>511</v>
      </c>
      <c r="I55" s="29">
        <v>0.62699386503067489</v>
      </c>
      <c r="J55" s="27">
        <v>3</v>
      </c>
      <c r="K55" s="31">
        <v>3.6809815950920245E-3</v>
      </c>
      <c r="L55" s="27">
        <f t="shared" si="5"/>
        <v>1733</v>
      </c>
      <c r="M55" s="28">
        <v>583</v>
      </c>
      <c r="N55" s="29">
        <v>0.33641084824004619</v>
      </c>
      <c r="O55" s="30">
        <v>1106</v>
      </c>
      <c r="P55" s="29">
        <v>0.638199653779573</v>
      </c>
      <c r="Q55" s="27">
        <f t="shared" si="6"/>
        <v>44</v>
      </c>
      <c r="R55" s="32">
        <f t="shared" si="7"/>
        <v>2.5389497980380843E-2</v>
      </c>
      <c r="S55" s="33">
        <v>44</v>
      </c>
      <c r="T55" s="33">
        <v>0</v>
      </c>
    </row>
    <row r="56" spans="1:20" ht="15" customHeight="1" x14ac:dyDescent="0.25">
      <c r="A56">
        <v>54</v>
      </c>
      <c r="B56" s="24">
        <v>18</v>
      </c>
      <c r="C56" s="25" t="s">
        <v>37</v>
      </c>
      <c r="D56" s="26" t="s">
        <v>72</v>
      </c>
      <c r="E56" s="27">
        <f t="shared" si="4"/>
        <v>1205</v>
      </c>
      <c r="F56" s="28">
        <v>410</v>
      </c>
      <c r="G56" s="29">
        <v>0.34024896265560167</v>
      </c>
      <c r="H56" s="30">
        <v>789</v>
      </c>
      <c r="I56" s="29">
        <v>0.65477178423236515</v>
      </c>
      <c r="J56" s="27">
        <v>6</v>
      </c>
      <c r="K56" s="31">
        <v>4.9792531120331947E-3</v>
      </c>
      <c r="L56" s="27">
        <f t="shared" si="5"/>
        <v>2433</v>
      </c>
      <c r="M56" s="28">
        <v>833</v>
      </c>
      <c r="N56" s="29">
        <v>0.3423756678997123</v>
      </c>
      <c r="O56" s="30">
        <v>1548</v>
      </c>
      <c r="P56" s="29">
        <v>0.63625154130702832</v>
      </c>
      <c r="Q56" s="27">
        <f t="shared" si="6"/>
        <v>52</v>
      </c>
      <c r="R56" s="32">
        <f t="shared" si="7"/>
        <v>2.137279079325935E-2</v>
      </c>
      <c r="S56" s="33">
        <v>45</v>
      </c>
      <c r="T56" s="33">
        <v>7</v>
      </c>
    </row>
    <row r="57" spans="1:20" ht="15" customHeight="1" x14ac:dyDescent="0.25">
      <c r="A57">
        <v>55</v>
      </c>
      <c r="B57" s="34">
        <v>18</v>
      </c>
      <c r="C57" s="35" t="s">
        <v>37</v>
      </c>
      <c r="D57" s="36" t="s">
        <v>73</v>
      </c>
      <c r="E57" s="37">
        <f t="shared" si="4"/>
        <v>686</v>
      </c>
      <c r="F57" s="38">
        <v>323</v>
      </c>
      <c r="G57" s="39">
        <v>0.4708454810495627</v>
      </c>
      <c r="H57" s="40">
        <v>360</v>
      </c>
      <c r="I57" s="39">
        <v>0.52478134110787167</v>
      </c>
      <c r="J57" s="37">
        <v>3</v>
      </c>
      <c r="K57" s="41">
        <v>4.3731778425655978E-3</v>
      </c>
      <c r="L57" s="37">
        <f t="shared" si="5"/>
        <v>1332</v>
      </c>
      <c r="M57" s="38">
        <v>588</v>
      </c>
      <c r="N57" s="39">
        <v>0.44144144144144143</v>
      </c>
      <c r="O57" s="40">
        <v>721</v>
      </c>
      <c r="P57" s="39">
        <v>0.54129129129129128</v>
      </c>
      <c r="Q57" s="37">
        <f t="shared" si="6"/>
        <v>23</v>
      </c>
      <c r="R57" s="42">
        <f t="shared" si="7"/>
        <v>1.7267267267267267E-2</v>
      </c>
      <c r="S57" s="33">
        <v>23</v>
      </c>
      <c r="T57" s="33">
        <v>0</v>
      </c>
    </row>
    <row r="58" spans="1:20" ht="15" customHeight="1" x14ac:dyDescent="0.25">
      <c r="A58">
        <v>56</v>
      </c>
      <c r="B58" s="54">
        <v>18</v>
      </c>
      <c r="C58" s="55" t="s">
        <v>37</v>
      </c>
      <c r="D58" s="56" t="s">
        <v>74</v>
      </c>
      <c r="E58" s="57">
        <f t="shared" si="4"/>
        <v>738</v>
      </c>
      <c r="F58" s="58">
        <v>485</v>
      </c>
      <c r="G58" s="59">
        <v>0.65718157181571812</v>
      </c>
      <c r="H58" s="60">
        <v>249</v>
      </c>
      <c r="I58" s="59">
        <v>0.33739837398373984</v>
      </c>
      <c r="J58" s="57">
        <v>4</v>
      </c>
      <c r="K58" s="61">
        <v>5.4200542005420054E-3</v>
      </c>
      <c r="L58" s="57">
        <f t="shared" si="5"/>
        <v>1342</v>
      </c>
      <c r="M58" s="58">
        <v>791</v>
      </c>
      <c r="N58" s="59">
        <v>0.58941877794336806</v>
      </c>
      <c r="O58" s="60">
        <v>505</v>
      </c>
      <c r="P58" s="59">
        <v>0.37630402384500744</v>
      </c>
      <c r="Q58" s="57">
        <f t="shared" si="6"/>
        <v>46</v>
      </c>
      <c r="R58" s="62">
        <f t="shared" si="7"/>
        <v>3.4277198211624442E-2</v>
      </c>
      <c r="S58" s="33">
        <v>45</v>
      </c>
      <c r="T58" s="33">
        <v>1</v>
      </c>
    </row>
    <row r="59" spans="1:20" s="43" customFormat="1" ht="15" customHeight="1" x14ac:dyDescent="0.25">
      <c r="A59" s="43">
        <v>57</v>
      </c>
      <c r="B59" s="44"/>
      <c r="C59" s="45" t="s">
        <v>37</v>
      </c>
      <c r="D59" s="46" t="s">
        <v>7</v>
      </c>
      <c r="E59" s="47">
        <v>20433</v>
      </c>
      <c r="F59" s="48">
        <v>9003</v>
      </c>
      <c r="G59" s="49">
        <v>0.44061077668477461</v>
      </c>
      <c r="H59" s="50">
        <v>11343</v>
      </c>
      <c r="I59" s="49">
        <v>0.55513140508001757</v>
      </c>
      <c r="J59" s="47">
        <v>87</v>
      </c>
      <c r="K59" s="51">
        <v>4.2578182352077517E-3</v>
      </c>
      <c r="L59" s="47">
        <v>40682</v>
      </c>
      <c r="M59" s="48">
        <v>16595</v>
      </c>
      <c r="N59" s="49">
        <v>0.40791996460351015</v>
      </c>
      <c r="O59" s="50">
        <v>23230</v>
      </c>
      <c r="P59" s="49">
        <v>0.57101420775773071</v>
      </c>
      <c r="Q59" s="47">
        <v>857</v>
      </c>
      <c r="R59" s="52">
        <v>2.1065827638759155E-2</v>
      </c>
      <c r="S59" s="53">
        <v>842</v>
      </c>
      <c r="T59" s="53">
        <v>15</v>
      </c>
    </row>
    <row r="60" spans="1:20" s="43" customFormat="1" ht="15" customHeight="1" x14ac:dyDescent="0.25">
      <c r="A60" s="43">
        <v>58</v>
      </c>
      <c r="B60" s="44"/>
      <c r="C60" s="45" t="s">
        <v>4</v>
      </c>
      <c r="D60" s="46" t="s">
        <v>7</v>
      </c>
      <c r="E60" s="47">
        <v>29003</v>
      </c>
      <c r="F60" s="48">
        <v>13910</v>
      </c>
      <c r="G60" s="49">
        <v>0.47960555804571942</v>
      </c>
      <c r="H60" s="50">
        <v>14961</v>
      </c>
      <c r="I60" s="49">
        <v>0.51584318863565837</v>
      </c>
      <c r="J60" s="47">
        <v>132</v>
      </c>
      <c r="K60" s="51">
        <v>4.5512533186222118E-3</v>
      </c>
      <c r="L60" s="47">
        <v>58229</v>
      </c>
      <c r="M60" s="48">
        <v>24642</v>
      </c>
      <c r="N60" s="49">
        <v>0.42319119339160899</v>
      </c>
      <c r="O60" s="50">
        <v>32361</v>
      </c>
      <c r="P60" s="49">
        <v>0.55575400573597344</v>
      </c>
      <c r="Q60" s="47">
        <v>1226</v>
      </c>
      <c r="R60" s="52">
        <v>2.1054800872417526E-2</v>
      </c>
      <c r="S60" s="53">
        <v>1204</v>
      </c>
      <c r="T60" s="53">
        <v>22</v>
      </c>
    </row>
    <row r="64" spans="1:20" x14ac:dyDescent="0.25">
      <c r="B64" s="65" t="s">
        <v>75</v>
      </c>
    </row>
    <row r="65" spans="2:2" x14ac:dyDescent="0.25">
      <c r="B65" s="65" t="s">
        <v>76</v>
      </c>
    </row>
  </sheetData>
  <mergeCells count="3">
    <mergeCell ref="B1:D1"/>
    <mergeCell ref="F1:K1"/>
    <mergeCell ref="M1:R1"/>
  </mergeCells>
  <pageMargins left="0.7" right="0.7" top="0.75" bottom="0.75" header="0.3" footer="0.3"/>
  <pageSetup paperSize="17" fitToHeight="0" orientation="landscape" horizontalDpi="4294967293" verticalDpi="4294967293" r:id="rId1"/>
  <headerFooter alignWithMargins="0">
    <oddHeader>&amp;L&amp;"Arial,Regular"&amp;8 2011 North Carolina General Assembly&amp;R&amp;"Arial,Regular"&amp;8Data Source: NC State Board of Elections&amp;C&amp;10VTD 2010 Election Results - District 18
Rucho Senate 2</oddHeader>
    <oddFooter>&amp;C&amp;"Arial,Regular"&amp;10Page &amp;P of &amp;N&amp;L&amp;"Arial,Regular"&amp;8Date Printed:  &amp;D
Rucho_Senate_2 07/20/2011 10:21:55 PM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2010 Election Returns</vt:lpstr>
      <vt:lpstr>'2010 Election Returns'!Print_Titles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danf</dc:creator>
  <cp:lastModifiedBy>danf</cp:lastModifiedBy>
  <dcterms:created xsi:type="dcterms:W3CDTF">2011-07-21T15:48:54Z</dcterms:created>
  <dcterms:modified xsi:type="dcterms:W3CDTF">2011-07-21T15:48:55Z</dcterms:modified>
</cp:coreProperties>
</file>