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8195" windowHeight="9525"/>
  </bookViews>
  <sheets>
    <sheet name="2010 Election Returns" sheetId="1" r:id="rId1"/>
  </sheets>
  <definedNames>
    <definedName name="_xlnm.Print_Titles" localSheetId="0">'2010 Election Returns'!$1:$2</definedName>
  </definedNames>
  <calcPr calcId="144525"/>
</workbook>
</file>

<file path=xl/calcChain.xml><?xml version="1.0" encoding="utf-8"?>
<calcChain xmlns="http://schemas.openxmlformats.org/spreadsheetml/2006/main">
  <c r="Q37" i="1" l="1"/>
  <c r="L37" i="1"/>
  <c r="R37" i="1" s="1"/>
  <c r="E37" i="1"/>
  <c r="Q36" i="1"/>
  <c r="L36" i="1"/>
  <c r="R36" i="1" s="1"/>
  <c r="E36" i="1"/>
  <c r="Q35" i="1"/>
  <c r="L35" i="1"/>
  <c r="R35" i="1" s="1"/>
  <c r="E35" i="1"/>
  <c r="Q34" i="1"/>
  <c r="L34" i="1"/>
  <c r="R34" i="1" s="1"/>
  <c r="E34" i="1"/>
  <c r="Q33" i="1"/>
  <c r="L33" i="1"/>
  <c r="R33" i="1" s="1"/>
  <c r="E33" i="1"/>
  <c r="Q32" i="1"/>
  <c r="L32" i="1"/>
  <c r="R32" i="1" s="1"/>
  <c r="E32" i="1"/>
  <c r="Q31" i="1"/>
  <c r="L31" i="1"/>
  <c r="R31" i="1" s="1"/>
  <c r="E31" i="1"/>
  <c r="Q30" i="1"/>
  <c r="L30" i="1"/>
  <c r="R30" i="1" s="1"/>
  <c r="E30" i="1"/>
  <c r="Q29" i="1"/>
  <c r="L29" i="1"/>
  <c r="R29" i="1" s="1"/>
  <c r="E29" i="1"/>
  <c r="Q28" i="1"/>
  <c r="L28" i="1"/>
  <c r="R28" i="1" s="1"/>
  <c r="E28" i="1"/>
  <c r="R27" i="1"/>
  <c r="Q27" i="1"/>
  <c r="L27" i="1"/>
  <c r="E27" i="1"/>
  <c r="Q26" i="1"/>
  <c r="L26" i="1"/>
  <c r="R26" i="1" s="1"/>
  <c r="E26" i="1"/>
  <c r="Q25" i="1"/>
  <c r="L25" i="1"/>
  <c r="R25" i="1" s="1"/>
  <c r="E25" i="1"/>
  <c r="Q23" i="1"/>
  <c r="L23" i="1"/>
  <c r="R23" i="1" s="1"/>
  <c r="E23" i="1"/>
  <c r="Q22" i="1"/>
  <c r="L22" i="1"/>
  <c r="R22" i="1" s="1"/>
  <c r="E22" i="1"/>
  <c r="Q21" i="1"/>
  <c r="L21" i="1"/>
  <c r="R21" i="1" s="1"/>
  <c r="E21" i="1"/>
  <c r="Q20" i="1"/>
  <c r="L20" i="1"/>
  <c r="R20" i="1" s="1"/>
  <c r="E20" i="1"/>
  <c r="Q19" i="1"/>
  <c r="L19" i="1"/>
  <c r="R19" i="1" s="1"/>
  <c r="E19" i="1"/>
  <c r="Q18" i="1"/>
  <c r="L18" i="1"/>
  <c r="R18" i="1" s="1"/>
  <c r="E18" i="1"/>
  <c r="Q17" i="1"/>
  <c r="L17" i="1"/>
  <c r="R17" i="1" s="1"/>
  <c r="E17" i="1"/>
  <c r="Q16" i="1"/>
  <c r="L16" i="1"/>
  <c r="R16" i="1" s="1"/>
  <c r="E16" i="1"/>
  <c r="Q15" i="1"/>
  <c r="L15" i="1"/>
  <c r="R15" i="1" s="1"/>
  <c r="E15" i="1"/>
  <c r="Q14" i="1"/>
  <c r="L14" i="1"/>
  <c r="R14" i="1" s="1"/>
  <c r="E14" i="1"/>
  <c r="Q13" i="1"/>
  <c r="L13" i="1"/>
  <c r="R13" i="1" s="1"/>
  <c r="E13" i="1"/>
  <c r="Q12" i="1"/>
  <c r="L12" i="1"/>
  <c r="R12" i="1" s="1"/>
  <c r="E12" i="1"/>
  <c r="Q11" i="1"/>
  <c r="L11" i="1"/>
  <c r="R11" i="1" s="1"/>
  <c r="E11" i="1"/>
  <c r="Q10" i="1"/>
  <c r="L10" i="1"/>
  <c r="R10" i="1" s="1"/>
  <c r="E10" i="1"/>
  <c r="Q9" i="1"/>
  <c r="L9" i="1"/>
  <c r="R9" i="1" s="1"/>
  <c r="E9" i="1"/>
  <c r="Q8" i="1"/>
  <c r="L8" i="1"/>
  <c r="R8" i="1" s="1"/>
  <c r="E8" i="1"/>
  <c r="Q7" i="1"/>
  <c r="L7" i="1"/>
  <c r="R7" i="1" s="1"/>
  <c r="E7" i="1"/>
  <c r="Q6" i="1"/>
  <c r="L6" i="1"/>
  <c r="R6" i="1" s="1"/>
  <c r="E6" i="1"/>
  <c r="Q5" i="1"/>
  <c r="L5" i="1"/>
  <c r="R5" i="1" s="1"/>
  <c r="E5" i="1"/>
  <c r="Q4" i="1"/>
  <c r="L4" i="1"/>
  <c r="R4" i="1" s="1"/>
  <c r="E4" i="1"/>
  <c r="Q3" i="1"/>
  <c r="L3" i="1"/>
  <c r="R3" i="1" s="1"/>
  <c r="E3" i="1"/>
</calcChain>
</file>

<file path=xl/sharedStrings.xml><?xml version="1.0" encoding="utf-8"?>
<sst xmlns="http://schemas.openxmlformats.org/spreadsheetml/2006/main" count="99" uniqueCount="56">
  <si>
    <t>* Shading Denotes a Split VTD</t>
  </si>
  <si>
    <t>2010 Straight Party</t>
  </si>
  <si>
    <t>2010 US Senate Marshall-Burr</t>
  </si>
  <si>
    <t>Original Sort</t>
  </si>
  <si>
    <t>District</t>
  </si>
  <si>
    <t>County</t>
  </si>
  <si>
    <t>VTD</t>
  </si>
  <si>
    <t>Total</t>
  </si>
  <si>
    <t>Dem</t>
  </si>
  <si>
    <t>Dem %</t>
  </si>
  <si>
    <t>Rep</t>
  </si>
  <si>
    <t>Rep %</t>
  </si>
  <si>
    <t>Lib.</t>
  </si>
  <si>
    <t>Lib %</t>
  </si>
  <si>
    <t>Other</t>
  </si>
  <si>
    <t>Other %</t>
  </si>
  <si>
    <t>Lib</t>
  </si>
  <si>
    <t>Writein</t>
  </si>
  <si>
    <t>Edgecombe</t>
  </si>
  <si>
    <t>0101</t>
  </si>
  <si>
    <t>0102</t>
  </si>
  <si>
    <t>0103</t>
  </si>
  <si>
    <t>0104</t>
  </si>
  <si>
    <t>0201</t>
  </si>
  <si>
    <t>0301</t>
  </si>
  <si>
    <t>0401</t>
  </si>
  <si>
    <t>0501</t>
  </si>
  <si>
    <t>0601</t>
  </si>
  <si>
    <t>0701</t>
  </si>
  <si>
    <t>0801</t>
  </si>
  <si>
    <t>0901</t>
  </si>
  <si>
    <t>1001</t>
  </si>
  <si>
    <t>1101</t>
  </si>
  <si>
    <t>1201</t>
  </si>
  <si>
    <t>1202</t>
  </si>
  <si>
    <t>1203</t>
  </si>
  <si>
    <t>1204</t>
  </si>
  <si>
    <t>1205</t>
  </si>
  <si>
    <t>1301</t>
  </si>
  <si>
    <t>1401</t>
  </si>
  <si>
    <t>Martin</t>
  </si>
  <si>
    <t>BG</t>
  </si>
  <si>
    <t>CR</t>
  </si>
  <si>
    <t>GN</t>
  </si>
  <si>
    <t>GR</t>
  </si>
  <si>
    <t>HM</t>
  </si>
  <si>
    <t>HS</t>
  </si>
  <si>
    <t>J</t>
  </si>
  <si>
    <t>PP</t>
  </si>
  <si>
    <t>R1</t>
  </si>
  <si>
    <t>R2</t>
  </si>
  <si>
    <t>W</t>
  </si>
  <si>
    <t>W1</t>
  </si>
  <si>
    <t>W2</t>
  </si>
  <si>
    <t>* Split VTD data is estimated since election and voter registration data is collected at the VTD level.</t>
  </si>
  <si>
    <t>H_ST_6 07/27/2011 04:47:35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</si>
</sst>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auto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auto="1"/>
      </right>
      <top/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4" fillId="0" borderId="0"/>
  </cellStyleXfs>
  <cellXfs count="57">
    <xf numFmtId="0" fontId="0" fillId="0" borderId="0" xfId="0"/>
    <xf numFmtId="0" fontId="3" fillId="2" borderId="1" xfId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1" fontId="3" fillId="0" borderId="3" xfId="2" applyNumberFormat="1" applyFont="1" applyFill="1" applyBorder="1" applyAlignment="1">
      <alignment horizontal="center"/>
    </xf>
    <xf numFmtId="1" fontId="3" fillId="0" borderId="2" xfId="2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3" fillId="0" borderId="2" xfId="2" applyNumberFormat="1" applyFont="1" applyFill="1" applyBorder="1" applyAlignment="1">
      <alignment horizontal="center"/>
    </xf>
    <xf numFmtId="1" fontId="3" fillId="0" borderId="5" xfId="2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5" fillId="0" borderId="2" xfId="0" applyFont="1" applyBorder="1" applyAlignment="1"/>
    <xf numFmtId="0" fontId="5" fillId="0" borderId="4" xfId="0" applyFont="1" applyBorder="1" applyAlignment="1"/>
    <xf numFmtId="3" fontId="5" fillId="0" borderId="0" xfId="0" applyNumberFormat="1" applyFont="1" applyAlignment="1">
      <alignment horizontal="center"/>
    </xf>
    <xf numFmtId="0" fontId="3" fillId="0" borderId="6" xfId="2" applyFont="1" applyFill="1" applyBorder="1" applyAlignment="1">
      <alignment horizontal="center"/>
    </xf>
    <xf numFmtId="0" fontId="3" fillId="0" borderId="7" xfId="2" quotePrefix="1" applyFont="1" applyFill="1" applyBorder="1" applyAlignment="1">
      <alignment horizontal="center"/>
    </xf>
    <xf numFmtId="0" fontId="3" fillId="0" borderId="8" xfId="2" quotePrefix="1" applyFont="1" applyFill="1" applyBorder="1" applyAlignment="1">
      <alignment horizontal="center"/>
    </xf>
    <xf numFmtId="3" fontId="3" fillId="2" borderId="9" xfId="3" applyNumberFormat="1" applyFont="1" applyFill="1" applyBorder="1" applyAlignment="1">
      <alignment horizontal="center"/>
    </xf>
    <xf numFmtId="3" fontId="3" fillId="0" borderId="10" xfId="2" applyNumberFormat="1" applyFont="1" applyFill="1" applyBorder="1" applyAlignment="1">
      <alignment horizontal="center"/>
    </xf>
    <xf numFmtId="10" fontId="3" fillId="0" borderId="11" xfId="2" applyNumberFormat="1" applyFont="1" applyFill="1" applyBorder="1" applyAlignment="1">
      <alignment horizontal="center"/>
    </xf>
    <xf numFmtId="3" fontId="3" fillId="0" borderId="8" xfId="2" applyNumberFormat="1" applyFont="1" applyFill="1" applyBorder="1" applyAlignment="1">
      <alignment horizontal="center"/>
    </xf>
    <xf numFmtId="10" fontId="3" fillId="0" borderId="12" xfId="2" applyNumberFormat="1" applyFont="1" applyFill="1" applyBorder="1" applyAlignment="1">
      <alignment horizontal="center"/>
    </xf>
    <xf numFmtId="3" fontId="3" fillId="3" borderId="13" xfId="2" applyNumberFormat="1" applyFont="1" applyFill="1" applyBorder="1" applyAlignment="1">
      <alignment horizontal="center"/>
    </xf>
    <xf numFmtId="3" fontId="3" fillId="3" borderId="14" xfId="2" applyNumberFormat="1" applyFont="1" applyFill="1" applyBorder="1" applyAlignment="1">
      <alignment horizontal="center"/>
    </xf>
    <xf numFmtId="0" fontId="6" fillId="0" borderId="15" xfId="2" applyFont="1" applyFill="1" applyBorder="1" applyAlignment="1">
      <alignment horizontal="center" wrapText="1"/>
    </xf>
    <xf numFmtId="0" fontId="6" fillId="0" borderId="16" xfId="2" applyFont="1" applyFill="1" applyBorder="1" applyAlignment="1">
      <alignment horizontal="center" wrapText="1"/>
    </xf>
    <xf numFmtId="0" fontId="6" fillId="0" borderId="17" xfId="2" applyFont="1" applyFill="1" applyBorder="1" applyAlignment="1">
      <alignment horizontal="center" wrapText="1"/>
    </xf>
    <xf numFmtId="3" fontId="6" fillId="0" borderId="18" xfId="2" applyNumberFormat="1" applyFont="1" applyFill="1" applyBorder="1" applyAlignment="1">
      <alignment horizontal="center" wrapText="1"/>
    </xf>
    <xf numFmtId="3" fontId="6" fillId="0" borderId="19" xfId="2" applyNumberFormat="1" applyFont="1" applyFill="1" applyBorder="1" applyAlignment="1">
      <alignment horizontal="center" wrapText="1"/>
    </xf>
    <xf numFmtId="10" fontId="6" fillId="0" borderId="20" xfId="2" applyNumberFormat="1" applyFont="1" applyFill="1" applyBorder="1" applyAlignment="1">
      <alignment horizontal="center" wrapText="1"/>
    </xf>
    <xf numFmtId="3" fontId="6" fillId="0" borderId="21" xfId="2" applyNumberFormat="1" applyFont="1" applyFill="1" applyBorder="1" applyAlignment="1">
      <alignment horizontal="center" wrapText="1"/>
    </xf>
    <xf numFmtId="10" fontId="6" fillId="0" borderId="22" xfId="2" applyNumberFormat="1" applyFont="1" applyFill="1" applyBorder="1" applyAlignment="1">
      <alignment horizontal="center" wrapText="1"/>
    </xf>
    <xf numFmtId="10" fontId="6" fillId="0" borderId="23" xfId="2" applyNumberFormat="1" applyFont="1" applyFill="1" applyBorder="1" applyAlignment="1">
      <alignment horizontal="center" wrapText="1"/>
    </xf>
    <xf numFmtId="3" fontId="0" fillId="0" borderId="0" xfId="0" applyNumberFormat="1" applyAlignment="1">
      <alignment horizontal="center"/>
    </xf>
    <xf numFmtId="0" fontId="6" fillId="4" borderId="15" xfId="2" applyFont="1" applyFill="1" applyBorder="1" applyAlignment="1">
      <alignment horizontal="center" wrapText="1"/>
    </xf>
    <xf numFmtId="0" fontId="6" fillId="4" borderId="16" xfId="2" applyFont="1" applyFill="1" applyBorder="1" applyAlignment="1">
      <alignment horizontal="center" wrapText="1"/>
    </xf>
    <xf numFmtId="0" fontId="6" fillId="4" borderId="17" xfId="2" applyFont="1" applyFill="1" applyBorder="1" applyAlignment="1">
      <alignment horizontal="center" wrapText="1"/>
    </xf>
    <xf numFmtId="3" fontId="6" fillId="4" borderId="18" xfId="2" applyNumberFormat="1" applyFont="1" applyFill="1" applyBorder="1" applyAlignment="1">
      <alignment horizontal="center" wrapText="1"/>
    </xf>
    <xf numFmtId="3" fontId="6" fillId="4" borderId="19" xfId="2" applyNumberFormat="1" applyFont="1" applyFill="1" applyBorder="1" applyAlignment="1">
      <alignment horizontal="center" wrapText="1"/>
    </xf>
    <xf numFmtId="10" fontId="6" fillId="4" borderId="20" xfId="2" applyNumberFormat="1" applyFont="1" applyFill="1" applyBorder="1" applyAlignment="1">
      <alignment horizontal="center" wrapText="1"/>
    </xf>
    <xf numFmtId="3" fontId="6" fillId="4" borderId="21" xfId="2" applyNumberFormat="1" applyFont="1" applyFill="1" applyBorder="1" applyAlignment="1">
      <alignment horizontal="center" wrapText="1"/>
    </xf>
    <xf numFmtId="10" fontId="6" fillId="4" borderId="22" xfId="2" applyNumberFormat="1" applyFont="1" applyFill="1" applyBorder="1" applyAlignment="1">
      <alignment horizontal="center" wrapText="1"/>
    </xf>
    <xf numFmtId="10" fontId="6" fillId="4" borderId="23" xfId="2" applyNumberFormat="1" applyFont="1" applyFill="1" applyBorder="1" applyAlignment="1">
      <alignment horizontal="center" wrapText="1"/>
    </xf>
    <xf numFmtId="0" fontId="1" fillId="0" borderId="0" xfId="0" applyFont="1" applyFill="1"/>
    <xf numFmtId="0" fontId="7" fillId="0" borderId="15" xfId="2" applyFont="1" applyFill="1" applyBorder="1" applyAlignment="1">
      <alignment horizontal="center" wrapText="1"/>
    </xf>
    <xf numFmtId="0" fontId="7" fillId="0" borderId="16" xfId="2" applyFont="1" applyFill="1" applyBorder="1" applyAlignment="1">
      <alignment horizontal="center" wrapText="1"/>
    </xf>
    <xf numFmtId="0" fontId="7" fillId="0" borderId="17" xfId="2" applyFont="1" applyFill="1" applyBorder="1" applyAlignment="1">
      <alignment horizontal="center" wrapText="1"/>
    </xf>
    <xf numFmtId="3" fontId="7" fillId="0" borderId="18" xfId="2" applyNumberFormat="1" applyFont="1" applyFill="1" applyBorder="1" applyAlignment="1">
      <alignment horizontal="center" wrapText="1"/>
    </xf>
    <xf numFmtId="3" fontId="7" fillId="0" borderId="19" xfId="2" applyNumberFormat="1" applyFont="1" applyFill="1" applyBorder="1" applyAlignment="1">
      <alignment horizontal="center" wrapText="1"/>
    </xf>
    <xf numFmtId="10" fontId="7" fillId="0" borderId="20" xfId="2" applyNumberFormat="1" applyFont="1" applyFill="1" applyBorder="1" applyAlignment="1">
      <alignment horizontal="center" wrapText="1"/>
    </xf>
    <xf numFmtId="3" fontId="7" fillId="0" borderId="21" xfId="2" applyNumberFormat="1" applyFont="1" applyFill="1" applyBorder="1" applyAlignment="1">
      <alignment horizontal="center" wrapText="1"/>
    </xf>
    <xf numFmtId="10" fontId="7" fillId="0" borderId="22" xfId="2" applyNumberFormat="1" applyFont="1" applyFill="1" applyBorder="1" applyAlignment="1">
      <alignment horizontal="center" wrapText="1"/>
    </xf>
    <xf numFmtId="10" fontId="7" fillId="0" borderId="23" xfId="2" applyNumberFormat="1" applyFont="1" applyFill="1" applyBorder="1" applyAlignment="1">
      <alignment horizontal="center" wrapText="1"/>
    </xf>
    <xf numFmtId="3" fontId="1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8" fillId="0" borderId="0" xfId="0" applyFont="1" applyAlignment="1">
      <alignment horizontal="left"/>
    </xf>
  </cellXfs>
  <cellStyles count="4">
    <cellStyle name="Normal" xfId="0" builtinId="0"/>
    <cellStyle name="Normal_Election Returns by Precinct" xfId="2"/>
    <cellStyle name="Normal_Total Population by Race and Ethnicity by Precinct" xfId="3"/>
    <cellStyle name="Normal_Voting Age-By Precinc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T47"/>
  <sheetViews>
    <sheetView tabSelected="1" topLeftCell="B1" workbookViewId="0">
      <selection activeCell="B3" sqref="B3"/>
    </sheetView>
  </sheetViews>
  <sheetFormatPr defaultRowHeight="15" x14ac:dyDescent="0.25"/>
  <cols>
    <col min="1" max="1" width="0" hidden="1" customWidth="1"/>
    <col min="2" max="2" width="6.85546875" style="54" bestFit="1" customWidth="1"/>
    <col min="3" max="3" width="18.28515625" style="54" customWidth="1"/>
    <col min="4" max="4" width="12.7109375" style="54" customWidth="1"/>
    <col min="5" max="5" width="0" style="33" hidden="1" customWidth="1"/>
    <col min="6" max="6" width="5.5703125" style="33" bestFit="1" customWidth="1"/>
    <col min="7" max="7" width="9.140625" style="55"/>
    <col min="8" max="8" width="5.5703125" style="33" bestFit="1" customWidth="1"/>
    <col min="9" max="9" width="9.140625" style="55"/>
    <col min="10" max="10" width="3.85546875" style="33" bestFit="1" customWidth="1"/>
    <col min="11" max="11" width="9.140625" style="55"/>
    <col min="12" max="12" width="0" style="33" hidden="1" customWidth="1"/>
    <col min="13" max="13" width="6.5703125" style="33" bestFit="1" customWidth="1"/>
    <col min="14" max="14" width="9.140625" style="55"/>
    <col min="15" max="15" width="5.5703125" style="33" bestFit="1" customWidth="1"/>
    <col min="16" max="16" width="9.140625" style="55"/>
    <col min="17" max="17" width="5.5703125" style="33" bestFit="1" customWidth="1"/>
    <col min="18" max="18" width="9.140625" style="55"/>
    <col min="19" max="20" width="0" style="33" hidden="1" customWidth="1"/>
  </cols>
  <sheetData>
    <row r="1" spans="1:20" ht="15.75" thickBot="1" x14ac:dyDescent="0.3">
      <c r="B1" s="1" t="s">
        <v>0</v>
      </c>
      <c r="C1" s="1"/>
      <c r="D1" s="1"/>
      <c r="E1" s="2"/>
      <c r="F1" s="3" t="s">
        <v>1</v>
      </c>
      <c r="G1" s="4"/>
      <c r="H1" s="4"/>
      <c r="I1" s="4"/>
      <c r="J1" s="5"/>
      <c r="K1" s="6"/>
      <c r="L1" s="7"/>
      <c r="M1" s="8" t="s">
        <v>2</v>
      </c>
      <c r="N1" s="9"/>
      <c r="O1" s="10"/>
      <c r="P1" s="9"/>
      <c r="Q1" s="11"/>
      <c r="R1" s="12"/>
      <c r="S1" s="13"/>
      <c r="T1" s="13"/>
    </row>
    <row r="2" spans="1:20" ht="15.75" thickBot="1" x14ac:dyDescent="0.3">
      <c r="A2" t="s">
        <v>3</v>
      </c>
      <c r="B2" s="14" t="s">
        <v>4</v>
      </c>
      <c r="C2" s="15" t="s">
        <v>5</v>
      </c>
      <c r="D2" s="16" t="s">
        <v>6</v>
      </c>
      <c r="E2" s="17" t="s">
        <v>7</v>
      </c>
      <c r="F2" s="18" t="s">
        <v>8</v>
      </c>
      <c r="G2" s="19" t="s">
        <v>9</v>
      </c>
      <c r="H2" s="20" t="s">
        <v>10</v>
      </c>
      <c r="I2" s="19" t="s">
        <v>11</v>
      </c>
      <c r="J2" s="20" t="s">
        <v>12</v>
      </c>
      <c r="K2" s="21" t="s">
        <v>13</v>
      </c>
      <c r="L2" s="17" t="s">
        <v>7</v>
      </c>
      <c r="M2" s="18" t="s">
        <v>8</v>
      </c>
      <c r="N2" s="19" t="s">
        <v>9</v>
      </c>
      <c r="O2" s="20" t="s">
        <v>10</v>
      </c>
      <c r="P2" s="19" t="s">
        <v>11</v>
      </c>
      <c r="Q2" s="20" t="s">
        <v>14</v>
      </c>
      <c r="R2" s="21" t="s">
        <v>15</v>
      </c>
      <c r="S2" s="22" t="s">
        <v>16</v>
      </c>
      <c r="T2" s="23" t="s">
        <v>17</v>
      </c>
    </row>
    <row r="3" spans="1:20" ht="15" customHeight="1" x14ac:dyDescent="0.25">
      <c r="A3">
        <v>1</v>
      </c>
      <c r="B3" s="24">
        <v>23</v>
      </c>
      <c r="C3" s="25" t="s">
        <v>18</v>
      </c>
      <c r="D3" s="26" t="s">
        <v>19</v>
      </c>
      <c r="E3" s="27">
        <f t="shared" ref="E3:E37" si="0">F3+H3+J3</f>
        <v>830</v>
      </c>
      <c r="F3" s="28">
        <v>802</v>
      </c>
      <c r="G3" s="29">
        <v>0.96626506024096381</v>
      </c>
      <c r="H3" s="30">
        <v>25</v>
      </c>
      <c r="I3" s="29">
        <v>3.0120481927710843E-2</v>
      </c>
      <c r="J3" s="27">
        <v>3</v>
      </c>
      <c r="K3" s="31">
        <v>3.6144578313253013E-3</v>
      </c>
      <c r="L3" s="27">
        <f t="shared" ref="L3:L37" si="1">M3+O3+Q3</f>
        <v>1134</v>
      </c>
      <c r="M3" s="28">
        <v>1000</v>
      </c>
      <c r="N3" s="29">
        <v>0.88183421516754845</v>
      </c>
      <c r="O3" s="30">
        <v>123</v>
      </c>
      <c r="P3" s="29">
        <v>0.10846560846560846</v>
      </c>
      <c r="Q3" s="27">
        <f t="shared" ref="Q3:Q37" si="2">S3+T3</f>
        <v>11</v>
      </c>
      <c r="R3" s="32">
        <f t="shared" ref="R3:R37" si="3">IF(L3=0,0,Q3/L3)</f>
        <v>9.700176366843033E-3</v>
      </c>
      <c r="S3" s="33">
        <v>11</v>
      </c>
      <c r="T3" s="33">
        <v>0</v>
      </c>
    </row>
    <row r="4" spans="1:20" ht="15" customHeight="1" x14ac:dyDescent="0.25">
      <c r="A4">
        <v>2</v>
      </c>
      <c r="B4" s="24">
        <v>23</v>
      </c>
      <c r="C4" s="25" t="s">
        <v>18</v>
      </c>
      <c r="D4" s="26" t="s">
        <v>20</v>
      </c>
      <c r="E4" s="27">
        <f t="shared" si="0"/>
        <v>607</v>
      </c>
      <c r="F4" s="28">
        <v>447</v>
      </c>
      <c r="G4" s="29">
        <v>0.7364085667215815</v>
      </c>
      <c r="H4" s="30">
        <v>157</v>
      </c>
      <c r="I4" s="29">
        <v>0.25864909390444812</v>
      </c>
      <c r="J4" s="27">
        <v>3</v>
      </c>
      <c r="K4" s="31">
        <v>4.9423393739703456E-3</v>
      </c>
      <c r="L4" s="27">
        <f t="shared" si="1"/>
        <v>1336</v>
      </c>
      <c r="M4" s="28">
        <v>705</v>
      </c>
      <c r="N4" s="29">
        <v>0.52769461077844315</v>
      </c>
      <c r="O4" s="30">
        <v>616</v>
      </c>
      <c r="P4" s="29">
        <v>0.46107784431137727</v>
      </c>
      <c r="Q4" s="27">
        <f t="shared" si="2"/>
        <v>15</v>
      </c>
      <c r="R4" s="32">
        <f t="shared" si="3"/>
        <v>1.1227544910179641E-2</v>
      </c>
      <c r="S4" s="33">
        <v>14</v>
      </c>
      <c r="T4" s="33">
        <v>1</v>
      </c>
    </row>
    <row r="5" spans="1:20" ht="15" customHeight="1" x14ac:dyDescent="0.25">
      <c r="A5">
        <v>3</v>
      </c>
      <c r="B5" s="24">
        <v>23</v>
      </c>
      <c r="C5" s="25" t="s">
        <v>18</v>
      </c>
      <c r="D5" s="26" t="s">
        <v>21</v>
      </c>
      <c r="E5" s="27">
        <f t="shared" si="0"/>
        <v>440</v>
      </c>
      <c r="F5" s="28">
        <v>284</v>
      </c>
      <c r="G5" s="29">
        <v>0.6454545454545455</v>
      </c>
      <c r="H5" s="30">
        <v>153</v>
      </c>
      <c r="I5" s="29">
        <v>0.34772727272727272</v>
      </c>
      <c r="J5" s="27">
        <v>3</v>
      </c>
      <c r="K5" s="31">
        <v>6.8181818181818179E-3</v>
      </c>
      <c r="L5" s="27">
        <f t="shared" si="1"/>
        <v>1133</v>
      </c>
      <c r="M5" s="28">
        <v>491</v>
      </c>
      <c r="N5" s="29">
        <v>0.43336275375110328</v>
      </c>
      <c r="O5" s="30">
        <v>628</v>
      </c>
      <c r="P5" s="29">
        <v>0.55428067078552512</v>
      </c>
      <c r="Q5" s="27">
        <f t="shared" si="2"/>
        <v>14</v>
      </c>
      <c r="R5" s="32">
        <f t="shared" si="3"/>
        <v>1.2356575463371581E-2</v>
      </c>
      <c r="S5" s="33">
        <v>14</v>
      </c>
      <c r="T5" s="33">
        <v>0</v>
      </c>
    </row>
    <row r="6" spans="1:20" ht="15" customHeight="1" x14ac:dyDescent="0.25">
      <c r="A6">
        <v>4</v>
      </c>
      <c r="B6" s="24">
        <v>23</v>
      </c>
      <c r="C6" s="25" t="s">
        <v>18</v>
      </c>
      <c r="D6" s="26" t="s">
        <v>22</v>
      </c>
      <c r="E6" s="27">
        <f t="shared" si="0"/>
        <v>399</v>
      </c>
      <c r="F6" s="28">
        <v>299</v>
      </c>
      <c r="G6" s="29">
        <v>0.74937343358395991</v>
      </c>
      <c r="H6" s="30">
        <v>98</v>
      </c>
      <c r="I6" s="29">
        <v>0.24561403508771928</v>
      </c>
      <c r="J6" s="27">
        <v>2</v>
      </c>
      <c r="K6" s="31">
        <v>5.0125313283208017E-3</v>
      </c>
      <c r="L6" s="27">
        <f t="shared" si="1"/>
        <v>991</v>
      </c>
      <c r="M6" s="28">
        <v>501</v>
      </c>
      <c r="N6" s="29">
        <v>0.50554994954591326</v>
      </c>
      <c r="O6" s="30">
        <v>482</v>
      </c>
      <c r="P6" s="29">
        <v>0.4863773965691221</v>
      </c>
      <c r="Q6" s="27">
        <f t="shared" si="2"/>
        <v>8</v>
      </c>
      <c r="R6" s="32">
        <f t="shared" si="3"/>
        <v>8.0726538849646822E-3</v>
      </c>
      <c r="S6" s="33">
        <v>7</v>
      </c>
      <c r="T6" s="33">
        <v>1</v>
      </c>
    </row>
    <row r="7" spans="1:20" ht="15" customHeight="1" x14ac:dyDescent="0.25">
      <c r="A7">
        <v>5</v>
      </c>
      <c r="B7" s="34">
        <v>23</v>
      </c>
      <c r="C7" s="35" t="s">
        <v>18</v>
      </c>
      <c r="D7" s="36" t="s">
        <v>23</v>
      </c>
      <c r="E7" s="37">
        <f t="shared" si="0"/>
        <v>344</v>
      </c>
      <c r="F7" s="38">
        <v>222</v>
      </c>
      <c r="G7" s="39">
        <v>0.64534883720930236</v>
      </c>
      <c r="H7" s="40">
        <v>117</v>
      </c>
      <c r="I7" s="39">
        <v>0.34011627906976744</v>
      </c>
      <c r="J7" s="37">
        <v>5</v>
      </c>
      <c r="K7" s="41">
        <v>1.4534883720930232E-2</v>
      </c>
      <c r="L7" s="37">
        <f t="shared" si="1"/>
        <v>541</v>
      </c>
      <c r="M7" s="38">
        <v>292</v>
      </c>
      <c r="N7" s="39">
        <v>0.53974121996303137</v>
      </c>
      <c r="O7" s="40">
        <v>242</v>
      </c>
      <c r="P7" s="39">
        <v>0.44731977818853974</v>
      </c>
      <c r="Q7" s="37">
        <f t="shared" si="2"/>
        <v>7</v>
      </c>
      <c r="R7" s="42">
        <f t="shared" si="3"/>
        <v>1.2939001848428836E-2</v>
      </c>
      <c r="S7" s="33">
        <v>7</v>
      </c>
      <c r="T7" s="33">
        <v>0</v>
      </c>
    </row>
    <row r="8" spans="1:20" ht="15" customHeight="1" x14ac:dyDescent="0.25">
      <c r="A8">
        <v>6</v>
      </c>
      <c r="B8" s="24">
        <v>23</v>
      </c>
      <c r="C8" s="25" t="s">
        <v>18</v>
      </c>
      <c r="D8" s="26" t="s">
        <v>24</v>
      </c>
      <c r="E8" s="27">
        <f t="shared" si="0"/>
        <v>108</v>
      </c>
      <c r="F8" s="28">
        <v>83</v>
      </c>
      <c r="G8" s="29">
        <v>0.76851851851851849</v>
      </c>
      <c r="H8" s="30">
        <v>24</v>
      </c>
      <c r="I8" s="29">
        <v>0.22222222222222221</v>
      </c>
      <c r="J8" s="27">
        <v>1</v>
      </c>
      <c r="K8" s="31">
        <v>9.2592592592592587E-3</v>
      </c>
      <c r="L8" s="27">
        <f t="shared" si="1"/>
        <v>198</v>
      </c>
      <c r="M8" s="28">
        <v>111</v>
      </c>
      <c r="N8" s="29">
        <v>0.56060606060606055</v>
      </c>
      <c r="O8" s="30">
        <v>85</v>
      </c>
      <c r="P8" s="29">
        <v>0.42929292929292928</v>
      </c>
      <c r="Q8" s="27">
        <f t="shared" si="2"/>
        <v>2</v>
      </c>
      <c r="R8" s="32">
        <f t="shared" si="3"/>
        <v>1.0101010101010102E-2</v>
      </c>
      <c r="S8" s="33">
        <v>2</v>
      </c>
      <c r="T8" s="33">
        <v>0</v>
      </c>
    </row>
    <row r="9" spans="1:20" ht="15" customHeight="1" x14ac:dyDescent="0.25">
      <c r="A9">
        <v>7</v>
      </c>
      <c r="B9" s="24">
        <v>23</v>
      </c>
      <c r="C9" s="25" t="s">
        <v>18</v>
      </c>
      <c r="D9" s="26" t="s">
        <v>25</v>
      </c>
      <c r="E9" s="27">
        <f t="shared" si="0"/>
        <v>190</v>
      </c>
      <c r="F9" s="28">
        <v>147</v>
      </c>
      <c r="G9" s="29">
        <v>0.77368421052631575</v>
      </c>
      <c r="H9" s="30">
        <v>43</v>
      </c>
      <c r="I9" s="29">
        <v>0.22631578947368422</v>
      </c>
      <c r="J9" s="27">
        <v>0</v>
      </c>
      <c r="K9" s="31">
        <v>0</v>
      </c>
      <c r="L9" s="27">
        <f t="shared" si="1"/>
        <v>297</v>
      </c>
      <c r="M9" s="28">
        <v>189</v>
      </c>
      <c r="N9" s="29">
        <v>0.63636363636363635</v>
      </c>
      <c r="O9" s="30">
        <v>104</v>
      </c>
      <c r="P9" s="29">
        <v>0.35016835016835018</v>
      </c>
      <c r="Q9" s="27">
        <f t="shared" si="2"/>
        <v>4</v>
      </c>
      <c r="R9" s="32">
        <f t="shared" si="3"/>
        <v>1.3468013468013467E-2</v>
      </c>
      <c r="S9" s="33">
        <v>4</v>
      </c>
      <c r="T9" s="33">
        <v>0</v>
      </c>
    </row>
    <row r="10" spans="1:20" ht="15" customHeight="1" x14ac:dyDescent="0.25">
      <c r="A10">
        <v>8</v>
      </c>
      <c r="B10" s="24">
        <v>23</v>
      </c>
      <c r="C10" s="25" t="s">
        <v>18</v>
      </c>
      <c r="D10" s="26" t="s">
        <v>26</v>
      </c>
      <c r="E10" s="27">
        <f t="shared" si="0"/>
        <v>132</v>
      </c>
      <c r="F10" s="28">
        <v>96</v>
      </c>
      <c r="G10" s="29">
        <v>0.72727272727272729</v>
      </c>
      <c r="H10" s="30">
        <v>33</v>
      </c>
      <c r="I10" s="29">
        <v>0.25</v>
      </c>
      <c r="J10" s="27">
        <v>3</v>
      </c>
      <c r="K10" s="31">
        <v>2.2727272727272728E-2</v>
      </c>
      <c r="L10" s="27">
        <f t="shared" si="1"/>
        <v>250</v>
      </c>
      <c r="M10" s="28">
        <v>129</v>
      </c>
      <c r="N10" s="29">
        <v>0.51600000000000001</v>
      </c>
      <c r="O10" s="30">
        <v>116</v>
      </c>
      <c r="P10" s="29">
        <v>0.46400000000000002</v>
      </c>
      <c r="Q10" s="27">
        <f t="shared" si="2"/>
        <v>5</v>
      </c>
      <c r="R10" s="32">
        <f t="shared" si="3"/>
        <v>0.02</v>
      </c>
      <c r="S10" s="33">
        <v>5</v>
      </c>
      <c r="T10" s="33">
        <v>0</v>
      </c>
    </row>
    <row r="11" spans="1:20" ht="15" customHeight="1" x14ac:dyDescent="0.25">
      <c r="A11">
        <v>9</v>
      </c>
      <c r="B11" s="24">
        <v>23</v>
      </c>
      <c r="C11" s="25" t="s">
        <v>18</v>
      </c>
      <c r="D11" s="26" t="s">
        <v>27</v>
      </c>
      <c r="E11" s="27">
        <f t="shared" si="0"/>
        <v>338</v>
      </c>
      <c r="F11" s="28">
        <v>289</v>
      </c>
      <c r="G11" s="29">
        <v>0.8550295857988166</v>
      </c>
      <c r="H11" s="30">
        <v>48</v>
      </c>
      <c r="I11" s="29">
        <v>0.14201183431952663</v>
      </c>
      <c r="J11" s="27">
        <v>1</v>
      </c>
      <c r="K11" s="31">
        <v>2.9585798816568047E-3</v>
      </c>
      <c r="L11" s="27">
        <f t="shared" si="1"/>
        <v>476</v>
      </c>
      <c r="M11" s="28">
        <v>360</v>
      </c>
      <c r="N11" s="29">
        <v>0.75630252100840334</v>
      </c>
      <c r="O11" s="30">
        <v>114</v>
      </c>
      <c r="P11" s="29">
        <v>0.23949579831932774</v>
      </c>
      <c r="Q11" s="27">
        <f t="shared" si="2"/>
        <v>2</v>
      </c>
      <c r="R11" s="32">
        <f t="shared" si="3"/>
        <v>4.2016806722689074E-3</v>
      </c>
      <c r="S11" s="33">
        <v>2</v>
      </c>
      <c r="T11" s="33">
        <v>0</v>
      </c>
    </row>
    <row r="12" spans="1:20" ht="15" customHeight="1" x14ac:dyDescent="0.25">
      <c r="A12">
        <v>10</v>
      </c>
      <c r="B12" s="34">
        <v>23</v>
      </c>
      <c r="C12" s="35" t="s">
        <v>18</v>
      </c>
      <c r="D12" s="36" t="s">
        <v>28</v>
      </c>
      <c r="E12" s="37">
        <f t="shared" si="0"/>
        <v>577</v>
      </c>
      <c r="F12" s="38">
        <v>506</v>
      </c>
      <c r="G12" s="39">
        <v>0.87694974003466208</v>
      </c>
      <c r="H12" s="40">
        <v>69</v>
      </c>
      <c r="I12" s="39">
        <v>0.1195840554592721</v>
      </c>
      <c r="J12" s="37">
        <v>2</v>
      </c>
      <c r="K12" s="41">
        <v>3.4662045060658577E-3</v>
      </c>
      <c r="L12" s="37">
        <f t="shared" si="1"/>
        <v>778</v>
      </c>
      <c r="M12" s="38">
        <v>606</v>
      </c>
      <c r="N12" s="39">
        <v>0.77892030848329052</v>
      </c>
      <c r="O12" s="40">
        <v>167</v>
      </c>
      <c r="P12" s="39">
        <v>0.21465295629820053</v>
      </c>
      <c r="Q12" s="37">
        <f t="shared" si="2"/>
        <v>5</v>
      </c>
      <c r="R12" s="42">
        <f t="shared" si="3"/>
        <v>6.4267352185089976E-3</v>
      </c>
      <c r="S12" s="33">
        <v>5</v>
      </c>
      <c r="T12" s="33">
        <v>0</v>
      </c>
    </row>
    <row r="13" spans="1:20" ht="15" customHeight="1" x14ac:dyDescent="0.25">
      <c r="A13">
        <v>11</v>
      </c>
      <c r="B13" s="24">
        <v>23</v>
      </c>
      <c r="C13" s="25" t="s">
        <v>18</v>
      </c>
      <c r="D13" s="26" t="s">
        <v>29</v>
      </c>
      <c r="E13" s="27">
        <f t="shared" si="0"/>
        <v>270</v>
      </c>
      <c r="F13" s="28">
        <v>166</v>
      </c>
      <c r="G13" s="29">
        <v>0.61481481481481481</v>
      </c>
      <c r="H13" s="30">
        <v>100</v>
      </c>
      <c r="I13" s="29">
        <v>0.37037037037037035</v>
      </c>
      <c r="J13" s="27">
        <v>4</v>
      </c>
      <c r="K13" s="31">
        <v>1.4814814814814815E-2</v>
      </c>
      <c r="L13" s="27">
        <f t="shared" si="1"/>
        <v>562</v>
      </c>
      <c r="M13" s="28">
        <v>245</v>
      </c>
      <c r="N13" s="29">
        <v>0.43594306049822062</v>
      </c>
      <c r="O13" s="30">
        <v>312</v>
      </c>
      <c r="P13" s="29">
        <v>0.55516014234875444</v>
      </c>
      <c r="Q13" s="27">
        <f t="shared" si="2"/>
        <v>5</v>
      </c>
      <c r="R13" s="32">
        <f t="shared" si="3"/>
        <v>8.8967971530249119E-3</v>
      </c>
      <c r="S13" s="33">
        <v>5</v>
      </c>
      <c r="T13" s="33">
        <v>0</v>
      </c>
    </row>
    <row r="14" spans="1:20" ht="15" customHeight="1" x14ac:dyDescent="0.25">
      <c r="A14">
        <v>12</v>
      </c>
      <c r="B14" s="24">
        <v>23</v>
      </c>
      <c r="C14" s="25" t="s">
        <v>18</v>
      </c>
      <c r="D14" s="26" t="s">
        <v>30</v>
      </c>
      <c r="E14" s="27">
        <f t="shared" si="0"/>
        <v>243</v>
      </c>
      <c r="F14" s="28">
        <v>112</v>
      </c>
      <c r="G14" s="29">
        <v>0.46090534979423869</v>
      </c>
      <c r="H14" s="30">
        <v>128</v>
      </c>
      <c r="I14" s="29">
        <v>0.52674897119341568</v>
      </c>
      <c r="J14" s="27">
        <v>3</v>
      </c>
      <c r="K14" s="31">
        <v>1.2345679012345678E-2</v>
      </c>
      <c r="L14" s="27">
        <f t="shared" si="1"/>
        <v>554</v>
      </c>
      <c r="M14" s="28">
        <v>169</v>
      </c>
      <c r="N14" s="29">
        <v>0.30505415162454874</v>
      </c>
      <c r="O14" s="30">
        <v>379</v>
      </c>
      <c r="P14" s="29">
        <v>0.68411552346570392</v>
      </c>
      <c r="Q14" s="27">
        <f t="shared" si="2"/>
        <v>6</v>
      </c>
      <c r="R14" s="32">
        <f t="shared" si="3"/>
        <v>1.0830324909747292E-2</v>
      </c>
      <c r="S14" s="33">
        <v>6</v>
      </c>
      <c r="T14" s="33">
        <v>0</v>
      </c>
    </row>
    <row r="15" spans="1:20" ht="15" customHeight="1" x14ac:dyDescent="0.25">
      <c r="A15">
        <v>13</v>
      </c>
      <c r="B15" s="24">
        <v>23</v>
      </c>
      <c r="C15" s="25" t="s">
        <v>18</v>
      </c>
      <c r="D15" s="26" t="s">
        <v>31</v>
      </c>
      <c r="E15" s="27">
        <f t="shared" si="0"/>
        <v>613</v>
      </c>
      <c r="F15" s="28">
        <v>456</v>
      </c>
      <c r="G15" s="29">
        <v>0.74388254486133765</v>
      </c>
      <c r="H15" s="30">
        <v>156</v>
      </c>
      <c r="I15" s="29">
        <v>0.25448613376835238</v>
      </c>
      <c r="J15" s="27">
        <v>1</v>
      </c>
      <c r="K15" s="31">
        <v>1.6313213703099511E-3</v>
      </c>
      <c r="L15" s="27">
        <f t="shared" si="1"/>
        <v>1075</v>
      </c>
      <c r="M15" s="28">
        <v>574</v>
      </c>
      <c r="N15" s="29">
        <v>0.533953488372093</v>
      </c>
      <c r="O15" s="30">
        <v>483</v>
      </c>
      <c r="P15" s="29">
        <v>0.44930232558139532</v>
      </c>
      <c r="Q15" s="27">
        <f t="shared" si="2"/>
        <v>18</v>
      </c>
      <c r="R15" s="32">
        <f t="shared" si="3"/>
        <v>1.6744186046511629E-2</v>
      </c>
      <c r="S15" s="33">
        <v>17</v>
      </c>
      <c r="T15" s="33">
        <v>1</v>
      </c>
    </row>
    <row r="16" spans="1:20" ht="15" customHeight="1" x14ac:dyDescent="0.25">
      <c r="A16">
        <v>14</v>
      </c>
      <c r="B16" s="24">
        <v>23</v>
      </c>
      <c r="C16" s="25" t="s">
        <v>18</v>
      </c>
      <c r="D16" s="26" t="s">
        <v>32</v>
      </c>
      <c r="E16" s="27">
        <f t="shared" si="0"/>
        <v>232</v>
      </c>
      <c r="F16" s="28">
        <v>152</v>
      </c>
      <c r="G16" s="29">
        <v>0.65517241379310343</v>
      </c>
      <c r="H16" s="30">
        <v>78</v>
      </c>
      <c r="I16" s="29">
        <v>0.33620689655172414</v>
      </c>
      <c r="J16" s="27">
        <v>2</v>
      </c>
      <c r="K16" s="31">
        <v>8.6206896551724137E-3</v>
      </c>
      <c r="L16" s="27">
        <f t="shared" si="1"/>
        <v>476</v>
      </c>
      <c r="M16" s="28">
        <v>214</v>
      </c>
      <c r="N16" s="29">
        <v>0.44957983193277312</v>
      </c>
      <c r="O16" s="30">
        <v>255</v>
      </c>
      <c r="P16" s="29">
        <v>0.5357142857142857</v>
      </c>
      <c r="Q16" s="27">
        <f t="shared" si="2"/>
        <v>7</v>
      </c>
      <c r="R16" s="32">
        <f t="shared" si="3"/>
        <v>1.4705882352941176E-2</v>
      </c>
      <c r="S16" s="33">
        <v>7</v>
      </c>
      <c r="T16" s="33">
        <v>0</v>
      </c>
    </row>
    <row r="17" spans="1:20" ht="15" customHeight="1" x14ac:dyDescent="0.25">
      <c r="A17">
        <v>15</v>
      </c>
      <c r="B17" s="34">
        <v>23</v>
      </c>
      <c r="C17" s="35" t="s">
        <v>18</v>
      </c>
      <c r="D17" s="36" t="s">
        <v>33</v>
      </c>
      <c r="E17" s="37">
        <f t="shared" si="0"/>
        <v>1398</v>
      </c>
      <c r="F17" s="38">
        <v>1368</v>
      </c>
      <c r="G17" s="39">
        <v>0.97854077253218885</v>
      </c>
      <c r="H17" s="40">
        <v>30</v>
      </c>
      <c r="I17" s="39">
        <v>2.1459227467811159E-2</v>
      </c>
      <c r="J17" s="37">
        <v>0</v>
      </c>
      <c r="K17" s="41">
        <v>0</v>
      </c>
      <c r="L17" s="37">
        <f t="shared" si="1"/>
        <v>1713</v>
      </c>
      <c r="M17" s="38">
        <v>1617</v>
      </c>
      <c r="N17" s="39">
        <v>0.94395796847635727</v>
      </c>
      <c r="O17" s="40">
        <v>87</v>
      </c>
      <c r="P17" s="39">
        <v>5.0788091068301226E-2</v>
      </c>
      <c r="Q17" s="37">
        <f t="shared" si="2"/>
        <v>9</v>
      </c>
      <c r="R17" s="42">
        <f t="shared" si="3"/>
        <v>5.2539404553415062E-3</v>
      </c>
      <c r="S17" s="33">
        <v>8</v>
      </c>
      <c r="T17" s="33">
        <v>1</v>
      </c>
    </row>
    <row r="18" spans="1:20" ht="15" customHeight="1" x14ac:dyDescent="0.25">
      <c r="A18">
        <v>16</v>
      </c>
      <c r="B18" s="24">
        <v>23</v>
      </c>
      <c r="C18" s="25" t="s">
        <v>18</v>
      </c>
      <c r="D18" s="26" t="s">
        <v>34</v>
      </c>
      <c r="E18" s="27">
        <f t="shared" si="0"/>
        <v>668</v>
      </c>
      <c r="F18" s="28">
        <v>655</v>
      </c>
      <c r="G18" s="29">
        <v>0.98053892215568861</v>
      </c>
      <c r="H18" s="30">
        <v>9</v>
      </c>
      <c r="I18" s="29">
        <v>1.3473053892215569E-2</v>
      </c>
      <c r="J18" s="27">
        <v>4</v>
      </c>
      <c r="K18" s="31">
        <v>5.9880239520958087E-3</v>
      </c>
      <c r="L18" s="27">
        <f t="shared" si="1"/>
        <v>779</v>
      </c>
      <c r="M18" s="28">
        <v>741</v>
      </c>
      <c r="N18" s="29">
        <v>0.95121951219512191</v>
      </c>
      <c r="O18" s="30">
        <v>35</v>
      </c>
      <c r="P18" s="29">
        <v>4.4929396662387676E-2</v>
      </c>
      <c r="Q18" s="27">
        <f t="shared" si="2"/>
        <v>3</v>
      </c>
      <c r="R18" s="32">
        <f t="shared" si="3"/>
        <v>3.8510911424903724E-3</v>
      </c>
      <c r="S18" s="33">
        <v>3</v>
      </c>
      <c r="T18" s="33">
        <v>0</v>
      </c>
    </row>
    <row r="19" spans="1:20" ht="15" customHeight="1" x14ac:dyDescent="0.25">
      <c r="A19">
        <v>17</v>
      </c>
      <c r="B19" s="24">
        <v>23</v>
      </c>
      <c r="C19" s="25" t="s">
        <v>18</v>
      </c>
      <c r="D19" s="26" t="s">
        <v>35</v>
      </c>
      <c r="E19" s="27">
        <f t="shared" si="0"/>
        <v>713</v>
      </c>
      <c r="F19" s="28">
        <v>512</v>
      </c>
      <c r="G19" s="29">
        <v>0.71809256661991583</v>
      </c>
      <c r="H19" s="30">
        <v>200</v>
      </c>
      <c r="I19" s="29">
        <v>0.28050490883590462</v>
      </c>
      <c r="J19" s="27">
        <v>1</v>
      </c>
      <c r="K19" s="31">
        <v>1.4025245441795231E-3</v>
      </c>
      <c r="L19" s="27">
        <f t="shared" si="1"/>
        <v>1382</v>
      </c>
      <c r="M19" s="28">
        <v>690</v>
      </c>
      <c r="N19" s="29">
        <v>0.4992764109985528</v>
      </c>
      <c r="O19" s="30">
        <v>671</v>
      </c>
      <c r="P19" s="29">
        <v>0.48552821997105644</v>
      </c>
      <c r="Q19" s="27">
        <f t="shared" si="2"/>
        <v>21</v>
      </c>
      <c r="R19" s="32">
        <f t="shared" si="3"/>
        <v>1.5195369030390739E-2</v>
      </c>
      <c r="S19" s="33">
        <v>21</v>
      </c>
      <c r="T19" s="33">
        <v>0</v>
      </c>
    </row>
    <row r="20" spans="1:20" ht="15" customHeight="1" x14ac:dyDescent="0.25">
      <c r="A20">
        <v>18</v>
      </c>
      <c r="B20" s="24">
        <v>23</v>
      </c>
      <c r="C20" s="25" t="s">
        <v>18</v>
      </c>
      <c r="D20" s="26" t="s">
        <v>36</v>
      </c>
      <c r="E20" s="27">
        <f t="shared" si="0"/>
        <v>768</v>
      </c>
      <c r="F20" s="28">
        <v>749</v>
      </c>
      <c r="G20" s="29">
        <v>0.97526041666666663</v>
      </c>
      <c r="H20" s="30">
        <v>19</v>
      </c>
      <c r="I20" s="29">
        <v>2.4739583333333332E-2</v>
      </c>
      <c r="J20" s="27">
        <v>0</v>
      </c>
      <c r="K20" s="31">
        <v>0</v>
      </c>
      <c r="L20" s="27">
        <f t="shared" si="1"/>
        <v>916</v>
      </c>
      <c r="M20" s="28">
        <v>872</v>
      </c>
      <c r="N20" s="29">
        <v>0.95196506550218341</v>
      </c>
      <c r="O20" s="30">
        <v>42</v>
      </c>
      <c r="P20" s="29">
        <v>4.5851528384279479E-2</v>
      </c>
      <c r="Q20" s="27">
        <f t="shared" si="2"/>
        <v>2</v>
      </c>
      <c r="R20" s="32">
        <f t="shared" si="3"/>
        <v>2.1834061135371178E-3</v>
      </c>
      <c r="S20" s="33">
        <v>2</v>
      </c>
      <c r="T20" s="33">
        <v>0</v>
      </c>
    </row>
    <row r="21" spans="1:20" ht="15" customHeight="1" x14ac:dyDescent="0.25">
      <c r="A21">
        <v>19</v>
      </c>
      <c r="B21" s="24">
        <v>23</v>
      </c>
      <c r="C21" s="25" t="s">
        <v>18</v>
      </c>
      <c r="D21" s="26" t="s">
        <v>37</v>
      </c>
      <c r="E21" s="27">
        <f t="shared" si="0"/>
        <v>471</v>
      </c>
      <c r="F21" s="28">
        <v>469</v>
      </c>
      <c r="G21" s="29">
        <v>0.99575371549893843</v>
      </c>
      <c r="H21" s="30">
        <v>2</v>
      </c>
      <c r="I21" s="29">
        <v>4.246284501061571E-3</v>
      </c>
      <c r="J21" s="27">
        <v>0</v>
      </c>
      <c r="K21" s="31">
        <v>0</v>
      </c>
      <c r="L21" s="27">
        <f t="shared" si="1"/>
        <v>548</v>
      </c>
      <c r="M21" s="28">
        <v>537</v>
      </c>
      <c r="N21" s="29">
        <v>0.97992700729927007</v>
      </c>
      <c r="O21" s="30">
        <v>9</v>
      </c>
      <c r="P21" s="29">
        <v>1.6423357664233577E-2</v>
      </c>
      <c r="Q21" s="27">
        <f t="shared" si="2"/>
        <v>2</v>
      </c>
      <c r="R21" s="32">
        <f t="shared" si="3"/>
        <v>3.6496350364963502E-3</v>
      </c>
      <c r="S21" s="33">
        <v>2</v>
      </c>
      <c r="T21" s="33">
        <v>0</v>
      </c>
    </row>
    <row r="22" spans="1:20" ht="15" customHeight="1" x14ac:dyDescent="0.25">
      <c r="A22">
        <v>20</v>
      </c>
      <c r="B22" s="34">
        <v>23</v>
      </c>
      <c r="C22" s="35" t="s">
        <v>18</v>
      </c>
      <c r="D22" s="36" t="s">
        <v>38</v>
      </c>
      <c r="E22" s="37">
        <f t="shared" si="0"/>
        <v>227</v>
      </c>
      <c r="F22" s="38">
        <v>117</v>
      </c>
      <c r="G22" s="39">
        <v>0.51541850220264318</v>
      </c>
      <c r="H22" s="40">
        <v>107</v>
      </c>
      <c r="I22" s="39">
        <v>0.47136563876651982</v>
      </c>
      <c r="J22" s="37">
        <v>3</v>
      </c>
      <c r="K22" s="41">
        <v>1.3215859030837005E-2</v>
      </c>
      <c r="L22" s="37">
        <f t="shared" si="1"/>
        <v>519</v>
      </c>
      <c r="M22" s="38">
        <v>176</v>
      </c>
      <c r="N22" s="39">
        <v>0.33911368015414256</v>
      </c>
      <c r="O22" s="40">
        <v>334</v>
      </c>
      <c r="P22" s="39">
        <v>0.64354527938342965</v>
      </c>
      <c r="Q22" s="37">
        <f t="shared" si="2"/>
        <v>9</v>
      </c>
      <c r="R22" s="42">
        <f t="shared" si="3"/>
        <v>1.7341040462427744E-2</v>
      </c>
      <c r="S22" s="33">
        <v>9</v>
      </c>
      <c r="T22" s="33">
        <v>0</v>
      </c>
    </row>
    <row r="23" spans="1:20" ht="15" customHeight="1" x14ac:dyDescent="0.25">
      <c r="A23">
        <v>21</v>
      </c>
      <c r="B23" s="24">
        <v>23</v>
      </c>
      <c r="C23" s="25" t="s">
        <v>18</v>
      </c>
      <c r="D23" s="26" t="s">
        <v>39</v>
      </c>
      <c r="E23" s="27">
        <f t="shared" si="0"/>
        <v>178</v>
      </c>
      <c r="F23" s="28">
        <v>55</v>
      </c>
      <c r="G23" s="29">
        <v>0.3089887640449438</v>
      </c>
      <c r="H23" s="30">
        <v>122</v>
      </c>
      <c r="I23" s="29">
        <v>0.6853932584269663</v>
      </c>
      <c r="J23" s="27">
        <v>1</v>
      </c>
      <c r="K23" s="31">
        <v>5.6179775280898875E-3</v>
      </c>
      <c r="L23" s="27">
        <f t="shared" si="1"/>
        <v>444</v>
      </c>
      <c r="M23" s="28">
        <v>99</v>
      </c>
      <c r="N23" s="29">
        <v>0.22297297297297297</v>
      </c>
      <c r="O23" s="30">
        <v>337</v>
      </c>
      <c r="P23" s="29">
        <v>0.75900900900900903</v>
      </c>
      <c r="Q23" s="27">
        <f t="shared" si="2"/>
        <v>8</v>
      </c>
      <c r="R23" s="32">
        <f t="shared" si="3"/>
        <v>1.8018018018018018E-2</v>
      </c>
      <c r="S23" s="33">
        <v>8</v>
      </c>
      <c r="T23" s="33">
        <v>0</v>
      </c>
    </row>
    <row r="24" spans="1:20" s="43" customFormat="1" ht="15" customHeight="1" x14ac:dyDescent="0.25">
      <c r="A24" s="43">
        <v>22</v>
      </c>
      <c r="B24" s="44"/>
      <c r="C24" s="45" t="s">
        <v>18</v>
      </c>
      <c r="D24" s="46" t="s">
        <v>7</v>
      </c>
      <c r="E24" s="47">
        <v>9746</v>
      </c>
      <c r="F24" s="48">
        <v>7986</v>
      </c>
      <c r="G24" s="49">
        <v>0.81941309255079009</v>
      </c>
      <c r="H24" s="50">
        <v>1718</v>
      </c>
      <c r="I24" s="49">
        <v>0.17627744715780833</v>
      </c>
      <c r="J24" s="47">
        <v>42</v>
      </c>
      <c r="K24" s="51">
        <v>4.309460291401601E-3</v>
      </c>
      <c r="L24" s="47">
        <v>16102</v>
      </c>
      <c r="M24" s="48">
        <v>10318</v>
      </c>
      <c r="N24" s="49">
        <v>0.64078996397962984</v>
      </c>
      <c r="O24" s="50">
        <v>5621</v>
      </c>
      <c r="P24" s="49">
        <v>0.34908706992920135</v>
      </c>
      <c r="Q24" s="47">
        <v>163</v>
      </c>
      <c r="R24" s="52">
        <v>1.0122966091168799E-2</v>
      </c>
      <c r="S24" s="53">
        <v>159</v>
      </c>
      <c r="T24" s="53">
        <v>4</v>
      </c>
    </row>
    <row r="25" spans="1:20" ht="15" customHeight="1" x14ac:dyDescent="0.25">
      <c r="A25">
        <v>23</v>
      </c>
      <c r="B25" s="24">
        <v>23</v>
      </c>
      <c r="C25" s="25" t="s">
        <v>40</v>
      </c>
      <c r="D25" s="26" t="s">
        <v>41</v>
      </c>
      <c r="E25" s="27">
        <f t="shared" si="0"/>
        <v>138</v>
      </c>
      <c r="F25" s="28">
        <v>66</v>
      </c>
      <c r="G25" s="29">
        <v>0.47826086956521741</v>
      </c>
      <c r="H25" s="30">
        <v>69</v>
      </c>
      <c r="I25" s="29">
        <v>0.5</v>
      </c>
      <c r="J25" s="27">
        <v>3</v>
      </c>
      <c r="K25" s="31">
        <v>2.1739130434782608E-2</v>
      </c>
      <c r="L25" s="27">
        <f t="shared" si="1"/>
        <v>753</v>
      </c>
      <c r="M25" s="28">
        <v>226</v>
      </c>
      <c r="N25" s="29">
        <v>0.30013280212483401</v>
      </c>
      <c r="O25" s="30">
        <v>513</v>
      </c>
      <c r="P25" s="29">
        <v>0.68127490039840632</v>
      </c>
      <c r="Q25" s="27">
        <f t="shared" si="2"/>
        <v>14</v>
      </c>
      <c r="R25" s="32">
        <f t="shared" si="3"/>
        <v>1.8592297476759629E-2</v>
      </c>
      <c r="S25" s="33">
        <v>13</v>
      </c>
      <c r="T25" s="33">
        <v>1</v>
      </c>
    </row>
    <row r="26" spans="1:20" ht="15" customHeight="1" x14ac:dyDescent="0.25">
      <c r="A26">
        <v>24</v>
      </c>
      <c r="B26" s="24">
        <v>23</v>
      </c>
      <c r="C26" s="25" t="s">
        <v>40</v>
      </c>
      <c r="D26" s="26" t="s">
        <v>42</v>
      </c>
      <c r="E26" s="27">
        <f t="shared" si="0"/>
        <v>137</v>
      </c>
      <c r="F26" s="28">
        <v>93</v>
      </c>
      <c r="G26" s="29">
        <v>0.67883211678832112</v>
      </c>
      <c r="H26" s="30">
        <v>39</v>
      </c>
      <c r="I26" s="29">
        <v>0.28467153284671531</v>
      </c>
      <c r="J26" s="27">
        <v>5</v>
      </c>
      <c r="K26" s="31">
        <v>3.6496350364963501E-2</v>
      </c>
      <c r="L26" s="27">
        <f t="shared" si="1"/>
        <v>458</v>
      </c>
      <c r="M26" s="28">
        <v>212</v>
      </c>
      <c r="N26" s="29">
        <v>0.46288209606986902</v>
      </c>
      <c r="O26" s="30">
        <v>236</v>
      </c>
      <c r="P26" s="29">
        <v>0.51528384279475981</v>
      </c>
      <c r="Q26" s="27">
        <f t="shared" si="2"/>
        <v>10</v>
      </c>
      <c r="R26" s="32">
        <f t="shared" si="3"/>
        <v>2.1834061135371178E-2</v>
      </c>
      <c r="S26" s="33">
        <v>10</v>
      </c>
      <c r="T26" s="33">
        <v>0</v>
      </c>
    </row>
    <row r="27" spans="1:20" ht="15" customHeight="1" x14ac:dyDescent="0.25">
      <c r="A27">
        <v>25</v>
      </c>
      <c r="B27" s="24">
        <v>23</v>
      </c>
      <c r="C27" s="25" t="s">
        <v>40</v>
      </c>
      <c r="D27" s="26" t="s">
        <v>43</v>
      </c>
      <c r="E27" s="27">
        <f t="shared" si="0"/>
        <v>116</v>
      </c>
      <c r="F27" s="28">
        <v>95</v>
      </c>
      <c r="G27" s="29">
        <v>0.81896551724137934</v>
      </c>
      <c r="H27" s="30">
        <v>21</v>
      </c>
      <c r="I27" s="29">
        <v>0.18103448275862069</v>
      </c>
      <c r="J27" s="27">
        <v>0</v>
      </c>
      <c r="K27" s="31">
        <v>0</v>
      </c>
      <c r="L27" s="27">
        <f t="shared" si="1"/>
        <v>450</v>
      </c>
      <c r="M27" s="28">
        <v>271</v>
      </c>
      <c r="N27" s="29">
        <v>0.60222222222222221</v>
      </c>
      <c r="O27" s="30">
        <v>173</v>
      </c>
      <c r="P27" s="29">
        <v>0.38444444444444442</v>
      </c>
      <c r="Q27" s="27">
        <f t="shared" si="2"/>
        <v>6</v>
      </c>
      <c r="R27" s="32">
        <f t="shared" si="3"/>
        <v>1.3333333333333334E-2</v>
      </c>
      <c r="S27" s="33">
        <v>6</v>
      </c>
      <c r="T27" s="33">
        <v>0</v>
      </c>
    </row>
    <row r="28" spans="1:20" ht="15" customHeight="1" x14ac:dyDescent="0.25">
      <c r="A28">
        <v>26</v>
      </c>
      <c r="B28" s="34">
        <v>23</v>
      </c>
      <c r="C28" s="35" t="s">
        <v>40</v>
      </c>
      <c r="D28" s="36" t="s">
        <v>44</v>
      </c>
      <c r="E28" s="37">
        <f t="shared" si="0"/>
        <v>110</v>
      </c>
      <c r="F28" s="38">
        <v>68</v>
      </c>
      <c r="G28" s="39">
        <v>0.61818181818181817</v>
      </c>
      <c r="H28" s="40">
        <v>40</v>
      </c>
      <c r="I28" s="39">
        <v>0.36363636363636365</v>
      </c>
      <c r="J28" s="37">
        <v>2</v>
      </c>
      <c r="K28" s="41">
        <v>1.8181818181818181E-2</v>
      </c>
      <c r="L28" s="37">
        <f t="shared" si="1"/>
        <v>544</v>
      </c>
      <c r="M28" s="38">
        <v>173</v>
      </c>
      <c r="N28" s="39">
        <v>0.31801470588235292</v>
      </c>
      <c r="O28" s="40">
        <v>360</v>
      </c>
      <c r="P28" s="39">
        <v>0.66176470588235292</v>
      </c>
      <c r="Q28" s="37">
        <f t="shared" si="2"/>
        <v>11</v>
      </c>
      <c r="R28" s="42">
        <f t="shared" si="3"/>
        <v>2.0220588235294119E-2</v>
      </c>
      <c r="S28" s="33">
        <v>10</v>
      </c>
      <c r="T28" s="33">
        <v>1</v>
      </c>
    </row>
    <row r="29" spans="1:20" ht="15" customHeight="1" x14ac:dyDescent="0.25">
      <c r="A29">
        <v>27</v>
      </c>
      <c r="B29" s="24">
        <v>23</v>
      </c>
      <c r="C29" s="25" t="s">
        <v>40</v>
      </c>
      <c r="D29" s="26" t="s">
        <v>45</v>
      </c>
      <c r="E29" s="27">
        <f t="shared" si="0"/>
        <v>163</v>
      </c>
      <c r="F29" s="28">
        <v>139</v>
      </c>
      <c r="G29" s="29">
        <v>0.85276073619631898</v>
      </c>
      <c r="H29" s="30">
        <v>22</v>
      </c>
      <c r="I29" s="29">
        <v>0.13496932515337423</v>
      </c>
      <c r="J29" s="27">
        <v>2</v>
      </c>
      <c r="K29" s="31">
        <v>1.2269938650306749E-2</v>
      </c>
      <c r="L29" s="27">
        <f t="shared" si="1"/>
        <v>427</v>
      </c>
      <c r="M29" s="28">
        <v>267</v>
      </c>
      <c r="N29" s="29">
        <v>0.62529274004683844</v>
      </c>
      <c r="O29" s="30">
        <v>156</v>
      </c>
      <c r="P29" s="29">
        <v>0.36533957845433257</v>
      </c>
      <c r="Q29" s="27">
        <f t="shared" si="2"/>
        <v>4</v>
      </c>
      <c r="R29" s="32">
        <f t="shared" si="3"/>
        <v>9.3676814988290398E-3</v>
      </c>
      <c r="S29" s="33">
        <v>4</v>
      </c>
      <c r="T29" s="33">
        <v>0</v>
      </c>
    </row>
    <row r="30" spans="1:20" ht="15" customHeight="1" x14ac:dyDescent="0.25">
      <c r="A30">
        <v>28</v>
      </c>
      <c r="B30" s="24">
        <v>23</v>
      </c>
      <c r="C30" s="25" t="s">
        <v>40</v>
      </c>
      <c r="D30" s="26" t="s">
        <v>46</v>
      </c>
      <c r="E30" s="27">
        <f t="shared" si="0"/>
        <v>75</v>
      </c>
      <c r="F30" s="28">
        <v>60</v>
      </c>
      <c r="G30" s="29">
        <v>0.8</v>
      </c>
      <c r="H30" s="30">
        <v>11</v>
      </c>
      <c r="I30" s="29">
        <v>0.14666666666666667</v>
      </c>
      <c r="J30" s="27">
        <v>4</v>
      </c>
      <c r="K30" s="31">
        <v>5.3333333333333337E-2</v>
      </c>
      <c r="L30" s="27">
        <f t="shared" si="1"/>
        <v>152</v>
      </c>
      <c r="M30" s="28">
        <v>105</v>
      </c>
      <c r="N30" s="29">
        <v>0.69078947368421051</v>
      </c>
      <c r="O30" s="30">
        <v>43</v>
      </c>
      <c r="P30" s="29">
        <v>0.28289473684210525</v>
      </c>
      <c r="Q30" s="27">
        <f t="shared" si="2"/>
        <v>4</v>
      </c>
      <c r="R30" s="32">
        <f t="shared" si="3"/>
        <v>2.6315789473684209E-2</v>
      </c>
      <c r="S30" s="33">
        <v>4</v>
      </c>
      <c r="T30" s="33">
        <v>0</v>
      </c>
    </row>
    <row r="31" spans="1:20" ht="15" customHeight="1" x14ac:dyDescent="0.25">
      <c r="A31">
        <v>29</v>
      </c>
      <c r="B31" s="24">
        <v>23</v>
      </c>
      <c r="C31" s="25" t="s">
        <v>40</v>
      </c>
      <c r="D31" s="26" t="s">
        <v>47</v>
      </c>
      <c r="E31" s="27">
        <f t="shared" si="0"/>
        <v>222</v>
      </c>
      <c r="F31" s="28">
        <v>143</v>
      </c>
      <c r="G31" s="29">
        <v>0.64414414414414412</v>
      </c>
      <c r="H31" s="30">
        <v>72</v>
      </c>
      <c r="I31" s="29">
        <v>0.32432432432432434</v>
      </c>
      <c r="J31" s="27">
        <v>7</v>
      </c>
      <c r="K31" s="31">
        <v>3.1531531531531529E-2</v>
      </c>
      <c r="L31" s="27">
        <f t="shared" si="1"/>
        <v>947</v>
      </c>
      <c r="M31" s="28">
        <v>442</v>
      </c>
      <c r="N31" s="29">
        <v>0.46673706441393875</v>
      </c>
      <c r="O31" s="30">
        <v>487</v>
      </c>
      <c r="P31" s="29">
        <v>0.51425554382259764</v>
      </c>
      <c r="Q31" s="27">
        <f t="shared" si="2"/>
        <v>18</v>
      </c>
      <c r="R31" s="32">
        <f t="shared" si="3"/>
        <v>1.9007391763463569E-2</v>
      </c>
      <c r="S31" s="33">
        <v>17</v>
      </c>
      <c r="T31" s="33">
        <v>1</v>
      </c>
    </row>
    <row r="32" spans="1:20" ht="15" customHeight="1" x14ac:dyDescent="0.25">
      <c r="A32">
        <v>30</v>
      </c>
      <c r="B32" s="24">
        <v>23</v>
      </c>
      <c r="C32" s="25" t="s">
        <v>40</v>
      </c>
      <c r="D32" s="26" t="s">
        <v>48</v>
      </c>
      <c r="E32" s="27">
        <f t="shared" si="0"/>
        <v>34</v>
      </c>
      <c r="F32" s="28">
        <v>28</v>
      </c>
      <c r="G32" s="29">
        <v>0.82352941176470584</v>
      </c>
      <c r="H32" s="30">
        <v>6</v>
      </c>
      <c r="I32" s="29">
        <v>0.17647058823529413</v>
      </c>
      <c r="J32" s="27">
        <v>0</v>
      </c>
      <c r="K32" s="31">
        <v>0</v>
      </c>
      <c r="L32" s="27">
        <f t="shared" si="1"/>
        <v>134</v>
      </c>
      <c r="M32" s="28">
        <v>55</v>
      </c>
      <c r="N32" s="29">
        <v>0.41044776119402987</v>
      </c>
      <c r="O32" s="30">
        <v>77</v>
      </c>
      <c r="P32" s="29">
        <v>0.57462686567164178</v>
      </c>
      <c r="Q32" s="27">
        <f t="shared" si="2"/>
        <v>2</v>
      </c>
      <c r="R32" s="32">
        <f t="shared" si="3"/>
        <v>1.4925373134328358E-2</v>
      </c>
      <c r="S32" s="33">
        <v>2</v>
      </c>
      <c r="T32" s="33">
        <v>0</v>
      </c>
    </row>
    <row r="33" spans="1:20" ht="15" customHeight="1" x14ac:dyDescent="0.25">
      <c r="A33">
        <v>31</v>
      </c>
      <c r="B33" s="34">
        <v>23</v>
      </c>
      <c r="C33" s="35" t="s">
        <v>40</v>
      </c>
      <c r="D33" s="36" t="s">
        <v>49</v>
      </c>
      <c r="E33" s="37">
        <f t="shared" si="0"/>
        <v>188</v>
      </c>
      <c r="F33" s="38">
        <v>160</v>
      </c>
      <c r="G33" s="39">
        <v>0.85106382978723405</v>
      </c>
      <c r="H33" s="40">
        <v>26</v>
      </c>
      <c r="I33" s="39">
        <v>0.13829787234042554</v>
      </c>
      <c r="J33" s="37">
        <v>2</v>
      </c>
      <c r="K33" s="41">
        <v>1.0638297872340425E-2</v>
      </c>
      <c r="L33" s="37">
        <f t="shared" si="1"/>
        <v>506</v>
      </c>
      <c r="M33" s="38">
        <v>325</v>
      </c>
      <c r="N33" s="39">
        <v>0.64229249011857703</v>
      </c>
      <c r="O33" s="40">
        <v>177</v>
      </c>
      <c r="P33" s="39">
        <v>0.34980237154150196</v>
      </c>
      <c r="Q33" s="37">
        <f t="shared" si="2"/>
        <v>4</v>
      </c>
      <c r="R33" s="42">
        <f t="shared" si="3"/>
        <v>7.9051383399209481E-3</v>
      </c>
      <c r="S33" s="33">
        <v>4</v>
      </c>
      <c r="T33" s="33">
        <v>0</v>
      </c>
    </row>
    <row r="34" spans="1:20" ht="15" customHeight="1" x14ac:dyDescent="0.25">
      <c r="A34">
        <v>32</v>
      </c>
      <c r="B34" s="24">
        <v>23</v>
      </c>
      <c r="C34" s="25" t="s">
        <v>40</v>
      </c>
      <c r="D34" s="26" t="s">
        <v>50</v>
      </c>
      <c r="E34" s="27">
        <f t="shared" si="0"/>
        <v>261</v>
      </c>
      <c r="F34" s="28">
        <v>226</v>
      </c>
      <c r="G34" s="29">
        <v>0.86590038314176243</v>
      </c>
      <c r="H34" s="30">
        <v>32</v>
      </c>
      <c r="I34" s="29">
        <v>0.12260536398467432</v>
      </c>
      <c r="J34" s="27">
        <v>3</v>
      </c>
      <c r="K34" s="31">
        <v>1.1494252873563218E-2</v>
      </c>
      <c r="L34" s="27">
        <f t="shared" si="1"/>
        <v>651</v>
      </c>
      <c r="M34" s="28">
        <v>415</v>
      </c>
      <c r="N34" s="29">
        <v>0.6374807987711214</v>
      </c>
      <c r="O34" s="30">
        <v>233</v>
      </c>
      <c r="P34" s="29">
        <v>0.3579109062980031</v>
      </c>
      <c r="Q34" s="27">
        <f t="shared" si="2"/>
        <v>3</v>
      </c>
      <c r="R34" s="32">
        <f t="shared" si="3"/>
        <v>4.608294930875576E-3</v>
      </c>
      <c r="S34" s="33">
        <v>3</v>
      </c>
      <c r="T34" s="33">
        <v>0</v>
      </c>
    </row>
    <row r="35" spans="1:20" ht="15" customHeight="1" x14ac:dyDescent="0.25">
      <c r="A35">
        <v>33</v>
      </c>
      <c r="B35" s="24">
        <v>23</v>
      </c>
      <c r="C35" s="25" t="s">
        <v>40</v>
      </c>
      <c r="D35" s="26" t="s">
        <v>51</v>
      </c>
      <c r="E35" s="27">
        <f t="shared" si="0"/>
        <v>87</v>
      </c>
      <c r="F35" s="28">
        <v>64</v>
      </c>
      <c r="G35" s="29">
        <v>0.73563218390804597</v>
      </c>
      <c r="H35" s="30">
        <v>20</v>
      </c>
      <c r="I35" s="29">
        <v>0.22988505747126436</v>
      </c>
      <c r="J35" s="27">
        <v>3</v>
      </c>
      <c r="K35" s="31">
        <v>3.4482758620689655E-2</v>
      </c>
      <c r="L35" s="27">
        <f t="shared" si="1"/>
        <v>460</v>
      </c>
      <c r="M35" s="28">
        <v>200</v>
      </c>
      <c r="N35" s="29">
        <v>0.43478260869565216</v>
      </c>
      <c r="O35" s="30">
        <v>252</v>
      </c>
      <c r="P35" s="29">
        <v>0.54782608695652169</v>
      </c>
      <c r="Q35" s="27">
        <f t="shared" si="2"/>
        <v>8</v>
      </c>
      <c r="R35" s="32">
        <f t="shared" si="3"/>
        <v>1.7391304347826087E-2</v>
      </c>
      <c r="S35" s="33">
        <v>8</v>
      </c>
      <c r="T35" s="33">
        <v>0</v>
      </c>
    </row>
    <row r="36" spans="1:20" ht="15" customHeight="1" x14ac:dyDescent="0.25">
      <c r="A36">
        <v>34</v>
      </c>
      <c r="B36" s="24">
        <v>23</v>
      </c>
      <c r="C36" s="25" t="s">
        <v>40</v>
      </c>
      <c r="D36" s="26" t="s">
        <v>52</v>
      </c>
      <c r="E36" s="27">
        <f t="shared" si="0"/>
        <v>397</v>
      </c>
      <c r="F36" s="28">
        <v>324</v>
      </c>
      <c r="G36" s="29">
        <v>0.81612090680100757</v>
      </c>
      <c r="H36" s="30">
        <v>68</v>
      </c>
      <c r="I36" s="29">
        <v>0.1712846347607053</v>
      </c>
      <c r="J36" s="27">
        <v>5</v>
      </c>
      <c r="K36" s="31">
        <v>1.2594458438287154E-2</v>
      </c>
      <c r="L36" s="27">
        <f t="shared" si="1"/>
        <v>1397</v>
      </c>
      <c r="M36" s="28">
        <v>747</v>
      </c>
      <c r="N36" s="29">
        <v>0.53471725125268432</v>
      </c>
      <c r="O36" s="30">
        <v>637</v>
      </c>
      <c r="P36" s="29">
        <v>0.45597709377236939</v>
      </c>
      <c r="Q36" s="27">
        <f t="shared" si="2"/>
        <v>13</v>
      </c>
      <c r="R36" s="32">
        <f t="shared" si="3"/>
        <v>9.3056549749463129E-3</v>
      </c>
      <c r="S36" s="33">
        <v>12</v>
      </c>
      <c r="T36" s="33">
        <v>1</v>
      </c>
    </row>
    <row r="37" spans="1:20" ht="15" customHeight="1" x14ac:dyDescent="0.25">
      <c r="A37">
        <v>35</v>
      </c>
      <c r="B37" s="24">
        <v>23</v>
      </c>
      <c r="C37" s="25" t="s">
        <v>40</v>
      </c>
      <c r="D37" s="26" t="s">
        <v>53</v>
      </c>
      <c r="E37" s="27">
        <f t="shared" si="0"/>
        <v>472</v>
      </c>
      <c r="F37" s="28">
        <v>397</v>
      </c>
      <c r="G37" s="29">
        <v>0.84110169491525422</v>
      </c>
      <c r="H37" s="30">
        <v>69</v>
      </c>
      <c r="I37" s="29">
        <v>0.1461864406779661</v>
      </c>
      <c r="J37" s="27">
        <v>6</v>
      </c>
      <c r="K37" s="31">
        <v>1.2711864406779662E-2</v>
      </c>
      <c r="L37" s="27">
        <f t="shared" si="1"/>
        <v>1462</v>
      </c>
      <c r="M37" s="28">
        <v>897</v>
      </c>
      <c r="N37" s="29">
        <v>0.61354309165526677</v>
      </c>
      <c r="O37" s="30">
        <v>548</v>
      </c>
      <c r="P37" s="29">
        <v>0.37482900136798908</v>
      </c>
      <c r="Q37" s="27">
        <f t="shared" si="2"/>
        <v>17</v>
      </c>
      <c r="R37" s="32">
        <f t="shared" si="3"/>
        <v>1.1627906976744186E-2</v>
      </c>
      <c r="S37" s="33">
        <v>17</v>
      </c>
      <c r="T37" s="33">
        <v>0</v>
      </c>
    </row>
    <row r="38" spans="1:20" s="43" customFormat="1" ht="15" customHeight="1" x14ac:dyDescent="0.25">
      <c r="A38" s="43">
        <v>36</v>
      </c>
      <c r="B38" s="44"/>
      <c r="C38" s="45" t="s">
        <v>40</v>
      </c>
      <c r="D38" s="46" t="s">
        <v>7</v>
      </c>
      <c r="E38" s="47">
        <v>2400</v>
      </c>
      <c r="F38" s="48">
        <v>1863</v>
      </c>
      <c r="G38" s="49">
        <v>0.77625</v>
      </c>
      <c r="H38" s="50">
        <v>495</v>
      </c>
      <c r="I38" s="49">
        <v>0.20624999999999999</v>
      </c>
      <c r="J38" s="47">
        <v>42</v>
      </c>
      <c r="K38" s="51">
        <v>1.7500000000000002E-2</v>
      </c>
      <c r="L38" s="47">
        <v>8341</v>
      </c>
      <c r="M38" s="48">
        <v>4335</v>
      </c>
      <c r="N38" s="49">
        <v>0.5197218558925788</v>
      </c>
      <c r="O38" s="50">
        <v>3892</v>
      </c>
      <c r="P38" s="49">
        <v>0.46661071813931182</v>
      </c>
      <c r="Q38" s="47">
        <v>114</v>
      </c>
      <c r="R38" s="52">
        <v>1.366742596810934E-2</v>
      </c>
      <c r="S38" s="53">
        <v>110</v>
      </c>
      <c r="T38" s="53">
        <v>4</v>
      </c>
    </row>
    <row r="39" spans="1:20" s="43" customFormat="1" ht="15" customHeight="1" x14ac:dyDescent="0.25">
      <c r="A39" s="43">
        <v>37</v>
      </c>
      <c r="B39" s="44"/>
      <c r="C39" s="45" t="s">
        <v>4</v>
      </c>
      <c r="D39" s="46" t="s">
        <v>7</v>
      </c>
      <c r="E39" s="47">
        <v>12146</v>
      </c>
      <c r="F39" s="48">
        <v>9849</v>
      </c>
      <c r="G39" s="49">
        <v>0.81088424172567097</v>
      </c>
      <c r="H39" s="50">
        <v>2213</v>
      </c>
      <c r="I39" s="49">
        <v>0.18219990120204183</v>
      </c>
      <c r="J39" s="47">
        <v>84</v>
      </c>
      <c r="K39" s="51">
        <v>6.9158570722871729E-3</v>
      </c>
      <c r="L39" s="47">
        <v>24443</v>
      </c>
      <c r="M39" s="48">
        <v>14653</v>
      </c>
      <c r="N39" s="49">
        <v>0.59947633269238632</v>
      </c>
      <c r="O39" s="50">
        <v>9513</v>
      </c>
      <c r="P39" s="49">
        <v>0.3891911794787874</v>
      </c>
      <c r="Q39" s="47">
        <v>277</v>
      </c>
      <c r="R39" s="52">
        <v>1.1332487828826249E-2</v>
      </c>
      <c r="S39" s="53">
        <v>269</v>
      </c>
      <c r="T39" s="53">
        <v>8</v>
      </c>
    </row>
    <row r="40" spans="1:20" ht="15" customHeight="1" x14ac:dyDescent="0.25"/>
    <row r="41" spans="1:20" ht="15" customHeight="1" x14ac:dyDescent="0.25"/>
    <row r="42" spans="1:20" ht="15" customHeight="1" x14ac:dyDescent="0.25"/>
    <row r="43" spans="1:20" ht="15" customHeight="1" x14ac:dyDescent="0.25">
      <c r="B43" s="56" t="s">
        <v>54</v>
      </c>
    </row>
    <row r="44" spans="1:20" ht="15" customHeight="1" x14ac:dyDescent="0.25">
      <c r="B44" s="56" t="s">
        <v>55</v>
      </c>
    </row>
    <row r="45" spans="1:20" ht="15" customHeight="1" x14ac:dyDescent="0.25"/>
    <row r="46" spans="1:20" ht="15" customHeight="1" x14ac:dyDescent="0.25"/>
    <row r="47" spans="1:20" ht="15" customHeight="1" x14ac:dyDescent="0.25"/>
  </sheetData>
  <mergeCells count="3">
    <mergeCell ref="B1:D1"/>
    <mergeCell ref="F1:K1"/>
    <mergeCell ref="M1:R1"/>
  </mergeCells>
  <pageMargins left="0.7" right="0.7" top="0.75" bottom="0.75" header="0.3" footer="0.3"/>
  <pageSetup paperSize="17" fitToHeight="0" orientation="landscape" horizontalDpi="4294967293" verticalDpi="4294967293" r:id="rId1"/>
  <headerFooter alignWithMargins="0">
    <oddHeader>&amp;L&amp;"Arial,Regular"&amp;8 2011 North Carolina General Assembly&amp;R&amp;"Arial,Regular"&amp;8Data Source: NC State Board of Elections&amp;C&amp;10VTD 2010 Election Results - District 23
H-ST-6 Lewis-Dollar-Dockham 4</oddHeader>
    <oddFooter>&amp;C&amp;"Arial,Regular"&amp;10Page &amp;P of &amp;N&amp;L&amp;"Arial,Regular"&amp;8Date Printed:  &amp;D
H_ST_6 07/27/2011 04:47:35 PM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2010 Election Returns</vt:lpstr>
      <vt:lpstr>'2010 Election Returns'!Print_Titles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danf</dc:creator>
  <cp:lastModifiedBy>danf</cp:lastModifiedBy>
  <dcterms:created xsi:type="dcterms:W3CDTF">2011-07-28T01:12:07Z</dcterms:created>
  <dcterms:modified xsi:type="dcterms:W3CDTF">2011-07-28T01:12:08Z</dcterms:modified>
</cp:coreProperties>
</file>