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8195" windowHeight="9525"/>
  </bookViews>
  <sheets>
    <sheet name="2010 Election Returns" sheetId="1" r:id="rId1"/>
  </sheets>
  <definedNames>
    <definedName name="_xlnm.Print_Titles" localSheetId="0">'2010 Election Returns'!$1:$2</definedName>
  </definedNames>
  <calcPr calcId="144525"/>
</workbook>
</file>

<file path=xl/calcChain.xml><?xml version="1.0" encoding="utf-8"?>
<calcChain xmlns="http://schemas.openxmlformats.org/spreadsheetml/2006/main">
  <c r="Q36" i="1" l="1"/>
  <c r="L36" i="1" s="1"/>
  <c r="R36" i="1" s="1"/>
  <c r="E36" i="1"/>
  <c r="Q35" i="1"/>
  <c r="L35" i="1" s="1"/>
  <c r="R35" i="1" s="1"/>
  <c r="E35" i="1"/>
  <c r="Q34" i="1"/>
  <c r="L34" i="1" s="1"/>
  <c r="R34" i="1" s="1"/>
  <c r="E34" i="1"/>
  <c r="Q33" i="1"/>
  <c r="L33" i="1" s="1"/>
  <c r="R33" i="1" s="1"/>
  <c r="E33" i="1"/>
  <c r="Q32" i="1"/>
  <c r="L32" i="1" s="1"/>
  <c r="R32" i="1" s="1"/>
  <c r="E32" i="1"/>
  <c r="Q31" i="1"/>
  <c r="L31" i="1" s="1"/>
  <c r="R31" i="1" s="1"/>
  <c r="E31" i="1"/>
  <c r="Q30" i="1"/>
  <c r="L30" i="1" s="1"/>
  <c r="R30" i="1" s="1"/>
  <c r="E30" i="1"/>
  <c r="Q29" i="1"/>
  <c r="L29" i="1" s="1"/>
  <c r="R29" i="1" s="1"/>
  <c r="E29" i="1"/>
  <c r="Q27" i="1"/>
  <c r="L27" i="1" s="1"/>
  <c r="R27" i="1" s="1"/>
  <c r="E27" i="1"/>
  <c r="Q26" i="1"/>
  <c r="L26" i="1" s="1"/>
  <c r="R26" i="1" s="1"/>
  <c r="E26" i="1"/>
  <c r="Q25" i="1"/>
  <c r="L25" i="1" s="1"/>
  <c r="R25" i="1" s="1"/>
  <c r="E25" i="1"/>
  <c r="Q24" i="1"/>
  <c r="L24" i="1" s="1"/>
  <c r="R24" i="1" s="1"/>
  <c r="E24" i="1"/>
  <c r="Q23" i="1"/>
  <c r="L23" i="1" s="1"/>
  <c r="R23" i="1" s="1"/>
  <c r="E23" i="1"/>
  <c r="Q22" i="1"/>
  <c r="L22" i="1" s="1"/>
  <c r="R22" i="1" s="1"/>
  <c r="E22" i="1"/>
  <c r="Q21" i="1"/>
  <c r="L21" i="1" s="1"/>
  <c r="R21" i="1" s="1"/>
  <c r="E21" i="1"/>
  <c r="Q20" i="1"/>
  <c r="L20" i="1" s="1"/>
  <c r="R20" i="1" s="1"/>
  <c r="E20" i="1"/>
  <c r="Q19" i="1"/>
  <c r="L19" i="1" s="1"/>
  <c r="R19" i="1" s="1"/>
  <c r="E19" i="1"/>
  <c r="Q18" i="1"/>
  <c r="L18" i="1" s="1"/>
  <c r="R18" i="1" s="1"/>
  <c r="E18" i="1"/>
  <c r="Q17" i="1"/>
  <c r="L17" i="1" s="1"/>
  <c r="R17" i="1" s="1"/>
  <c r="E17" i="1"/>
  <c r="Q16" i="1"/>
  <c r="L16" i="1" s="1"/>
  <c r="R16" i="1" s="1"/>
  <c r="E16" i="1"/>
  <c r="Q15" i="1"/>
  <c r="L15" i="1" s="1"/>
  <c r="R15" i="1" s="1"/>
  <c r="E15" i="1"/>
  <c r="Q14" i="1"/>
  <c r="L14" i="1" s="1"/>
  <c r="R14" i="1" s="1"/>
  <c r="E14" i="1"/>
  <c r="Q13" i="1"/>
  <c r="L13" i="1" s="1"/>
  <c r="R13" i="1" s="1"/>
  <c r="E13" i="1"/>
  <c r="Q12" i="1"/>
  <c r="L12" i="1" s="1"/>
  <c r="R12" i="1" s="1"/>
  <c r="E12" i="1"/>
  <c r="Q10" i="1"/>
  <c r="L10" i="1" s="1"/>
  <c r="R10" i="1" s="1"/>
  <c r="E10" i="1"/>
  <c r="Q9" i="1"/>
  <c r="L9" i="1" s="1"/>
  <c r="R9" i="1" s="1"/>
  <c r="E9" i="1"/>
  <c r="Q8" i="1"/>
  <c r="L8" i="1" s="1"/>
  <c r="R8" i="1" s="1"/>
  <c r="E8" i="1"/>
  <c r="Q7" i="1"/>
  <c r="L7" i="1" s="1"/>
  <c r="R7" i="1" s="1"/>
  <c r="E7" i="1"/>
  <c r="Q6" i="1"/>
  <c r="L6" i="1" s="1"/>
  <c r="R6" i="1" s="1"/>
  <c r="E6" i="1"/>
  <c r="Q5" i="1"/>
  <c r="L5" i="1" s="1"/>
  <c r="R5" i="1" s="1"/>
  <c r="E5" i="1"/>
  <c r="Q4" i="1"/>
  <c r="L4" i="1" s="1"/>
  <c r="R4" i="1" s="1"/>
  <c r="E4" i="1"/>
  <c r="Q3" i="1"/>
  <c r="L3" i="1" s="1"/>
  <c r="R3" i="1" s="1"/>
  <c r="E3" i="1"/>
</calcChain>
</file>

<file path=xl/sharedStrings.xml><?xml version="1.0" encoding="utf-8"?>
<sst xmlns="http://schemas.openxmlformats.org/spreadsheetml/2006/main" count="97" uniqueCount="55">
  <si>
    <t>* Shading Denotes a Split VTD</t>
  </si>
  <si>
    <t>2010 Straight Party</t>
  </si>
  <si>
    <t>2010 US Senate Marshall-Burr</t>
  </si>
  <si>
    <t>Original Sort</t>
  </si>
  <si>
    <t>District</t>
  </si>
  <si>
    <t>County</t>
  </si>
  <si>
    <t>VTD</t>
  </si>
  <si>
    <t>Total</t>
  </si>
  <si>
    <t>Dem</t>
  </si>
  <si>
    <t>Dem %</t>
  </si>
  <si>
    <t>Rep</t>
  </si>
  <si>
    <t>Rep %</t>
  </si>
  <si>
    <t>Lib.</t>
  </si>
  <si>
    <t>Lib %</t>
  </si>
  <si>
    <t>Other</t>
  </si>
  <si>
    <t>Other %</t>
  </si>
  <si>
    <t>Lib</t>
  </si>
  <si>
    <t>Writein</t>
  </si>
  <si>
    <t>Beaufort</t>
  </si>
  <si>
    <t>AUROR</t>
  </si>
  <si>
    <t>BLCK</t>
  </si>
  <si>
    <t>CHOCO</t>
  </si>
  <si>
    <t>EDWAR</t>
  </si>
  <si>
    <t>PSJW3</t>
  </si>
  <si>
    <t>WASH1</t>
  </si>
  <si>
    <t>WASH2</t>
  </si>
  <si>
    <t>WASH4</t>
  </si>
  <si>
    <t>Craven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</si>
  <si>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</si>
  <si>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</si>
  <si>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</si>
  <si>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</si>
  <si>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</si>
  <si>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</si>
  <si>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</si>
  <si>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</si>
  <si>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</si>
  <si>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</si>
  <si>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</si>
  <si>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</si>
  <si>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</si>
  <si>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N1</t>
  </si>
  <si>
    <t>N3</t>
  </si>
  <si>
    <t>N5</t>
  </si>
  <si>
    <t>Pamlico</t>
  </si>
  <si>
    <t>1AL</t>
  </si>
  <si>
    <t>1RB</t>
  </si>
  <si>
    <t>2OT</t>
  </si>
  <si>
    <t>2SW</t>
  </si>
  <si>
    <t>3BY</t>
  </si>
  <si>
    <t>4HB</t>
  </si>
  <si>
    <t>4VM</t>
  </si>
  <si>
    <t>5AP</t>
  </si>
  <si>
    <t>* Split VTD data is estimated since election and voter registration data is collected at the VTD level.</t>
  </si>
  <si>
    <t>H_ST_6 07/27/2011 04:47:35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</si>
</sst>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  <fill>
      <patternFill patternType="solid">
        <fgColor rgb="FFC8C8C8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auto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auto="1"/>
      </right>
      <top/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4" fillId="0" borderId="0"/>
  </cellStyleXfs>
  <cellXfs count="66">
    <xf numFmtId="0" fontId="0" fillId="0" borderId="0" xfId="0"/>
    <xf numFmtId="0" fontId="3" fillId="2" borderId="1" xfId="1" applyFont="1" applyFill="1" applyBorder="1" applyAlignment="1">
      <alignment horizontal="center"/>
    </xf>
    <xf numFmtId="3" fontId="3" fillId="2" borderId="2" xfId="1" applyNumberFormat="1" applyFont="1" applyFill="1" applyBorder="1" applyAlignment="1">
      <alignment horizontal="center"/>
    </xf>
    <xf numFmtId="1" fontId="3" fillId="0" borderId="3" xfId="2" applyNumberFormat="1" applyFont="1" applyFill="1" applyBorder="1" applyAlignment="1">
      <alignment horizontal="center"/>
    </xf>
    <xf numFmtId="1" fontId="3" fillId="0" borderId="2" xfId="2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3" fillId="0" borderId="2" xfId="2" applyNumberFormat="1" applyFont="1" applyFill="1" applyBorder="1" applyAlignment="1">
      <alignment horizontal="center"/>
    </xf>
    <xf numFmtId="1" fontId="3" fillId="0" borderId="5" xfId="2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5" fillId="0" borderId="2" xfId="0" applyFont="1" applyBorder="1" applyAlignment="1"/>
    <xf numFmtId="0" fontId="5" fillId="0" borderId="4" xfId="0" applyFont="1" applyBorder="1" applyAlignment="1"/>
    <xf numFmtId="3" fontId="5" fillId="0" borderId="0" xfId="0" applyNumberFormat="1" applyFont="1" applyAlignment="1">
      <alignment horizontal="center"/>
    </xf>
    <xf numFmtId="0" fontId="3" fillId="0" borderId="6" xfId="2" applyFont="1" applyFill="1" applyBorder="1" applyAlignment="1">
      <alignment horizontal="center"/>
    </xf>
    <xf numFmtId="0" fontId="3" fillId="0" borderId="7" xfId="2" quotePrefix="1" applyFont="1" applyFill="1" applyBorder="1" applyAlignment="1">
      <alignment horizontal="center"/>
    </xf>
    <xf numFmtId="0" fontId="3" fillId="0" borderId="8" xfId="2" quotePrefix="1" applyFont="1" applyFill="1" applyBorder="1" applyAlignment="1">
      <alignment horizontal="center"/>
    </xf>
    <xf numFmtId="3" fontId="3" fillId="2" borderId="9" xfId="3" applyNumberFormat="1" applyFont="1" applyFill="1" applyBorder="1" applyAlignment="1">
      <alignment horizontal="center"/>
    </xf>
    <xf numFmtId="3" fontId="3" fillId="0" borderId="10" xfId="2" applyNumberFormat="1" applyFont="1" applyFill="1" applyBorder="1" applyAlignment="1">
      <alignment horizontal="center"/>
    </xf>
    <xf numFmtId="10" fontId="3" fillId="0" borderId="11" xfId="2" applyNumberFormat="1" applyFont="1" applyFill="1" applyBorder="1" applyAlignment="1">
      <alignment horizontal="center"/>
    </xf>
    <xf numFmtId="3" fontId="3" fillId="0" borderId="8" xfId="2" applyNumberFormat="1" applyFont="1" applyFill="1" applyBorder="1" applyAlignment="1">
      <alignment horizontal="center"/>
    </xf>
    <xf numFmtId="10" fontId="3" fillId="0" borderId="12" xfId="2" applyNumberFormat="1" applyFont="1" applyFill="1" applyBorder="1" applyAlignment="1">
      <alignment horizontal="center"/>
    </xf>
    <xf numFmtId="3" fontId="3" fillId="3" borderId="13" xfId="2" applyNumberFormat="1" applyFont="1" applyFill="1" applyBorder="1" applyAlignment="1">
      <alignment horizontal="center"/>
    </xf>
    <xf numFmtId="3" fontId="3" fillId="3" borderId="14" xfId="2" applyNumberFormat="1" applyFont="1" applyFill="1" applyBorder="1" applyAlignment="1">
      <alignment horizontal="center"/>
    </xf>
    <xf numFmtId="0" fontId="6" fillId="0" borderId="15" xfId="2" applyFont="1" applyFill="1" applyBorder="1" applyAlignment="1">
      <alignment horizontal="center" wrapText="1"/>
    </xf>
    <xf numFmtId="0" fontId="6" fillId="0" borderId="16" xfId="2" applyFont="1" applyFill="1" applyBorder="1" applyAlignment="1">
      <alignment horizontal="center" wrapText="1"/>
    </xf>
    <xf numFmtId="0" fontId="6" fillId="0" borderId="17" xfId="2" applyFont="1" applyFill="1" applyBorder="1" applyAlignment="1">
      <alignment horizontal="center" wrapText="1"/>
    </xf>
    <xf numFmtId="3" fontId="6" fillId="0" borderId="18" xfId="2" applyNumberFormat="1" applyFont="1" applyFill="1" applyBorder="1" applyAlignment="1">
      <alignment horizontal="center" wrapText="1"/>
    </xf>
    <xf numFmtId="3" fontId="6" fillId="0" borderId="19" xfId="2" applyNumberFormat="1" applyFont="1" applyFill="1" applyBorder="1" applyAlignment="1">
      <alignment horizontal="center" wrapText="1"/>
    </xf>
    <xf numFmtId="10" fontId="6" fillId="0" borderId="20" xfId="2" applyNumberFormat="1" applyFont="1" applyFill="1" applyBorder="1" applyAlignment="1">
      <alignment horizontal="center" wrapText="1"/>
    </xf>
    <xf numFmtId="3" fontId="6" fillId="0" borderId="21" xfId="2" applyNumberFormat="1" applyFont="1" applyFill="1" applyBorder="1" applyAlignment="1">
      <alignment horizontal="center" wrapText="1"/>
    </xf>
    <xf numFmtId="10" fontId="6" fillId="0" borderId="22" xfId="2" applyNumberFormat="1" applyFont="1" applyFill="1" applyBorder="1" applyAlignment="1">
      <alignment horizontal="center" wrapText="1"/>
    </xf>
    <xf numFmtId="10" fontId="6" fillId="0" borderId="23" xfId="2" applyNumberFormat="1" applyFont="1" applyFill="1" applyBorder="1" applyAlignment="1">
      <alignment horizontal="center" wrapText="1"/>
    </xf>
    <xf numFmtId="3" fontId="0" fillId="0" borderId="0" xfId="0" applyNumberFormat="1" applyAlignment="1">
      <alignment horizontal="center"/>
    </xf>
    <xf numFmtId="0" fontId="6" fillId="4" borderId="15" xfId="2" applyFont="1" applyFill="1" applyBorder="1" applyAlignment="1">
      <alignment horizontal="center" wrapText="1"/>
    </xf>
    <xf numFmtId="0" fontId="6" fillId="4" borderId="16" xfId="2" applyFont="1" applyFill="1" applyBorder="1" applyAlignment="1">
      <alignment horizontal="center" wrapText="1"/>
    </xf>
    <xf numFmtId="0" fontId="6" fillId="4" borderId="17" xfId="2" applyFont="1" applyFill="1" applyBorder="1" applyAlignment="1">
      <alignment horizontal="center" wrapText="1"/>
    </xf>
    <xf numFmtId="3" fontId="6" fillId="4" borderId="18" xfId="2" applyNumberFormat="1" applyFont="1" applyFill="1" applyBorder="1" applyAlignment="1">
      <alignment horizontal="center" wrapText="1"/>
    </xf>
    <xf numFmtId="3" fontId="6" fillId="4" borderId="19" xfId="2" applyNumberFormat="1" applyFont="1" applyFill="1" applyBorder="1" applyAlignment="1">
      <alignment horizontal="center" wrapText="1"/>
    </xf>
    <xf numFmtId="10" fontId="6" fillId="4" borderId="20" xfId="2" applyNumberFormat="1" applyFont="1" applyFill="1" applyBorder="1" applyAlignment="1">
      <alignment horizontal="center" wrapText="1"/>
    </xf>
    <xf numFmtId="3" fontId="6" fillId="4" borderId="21" xfId="2" applyNumberFormat="1" applyFont="1" applyFill="1" applyBorder="1" applyAlignment="1">
      <alignment horizontal="center" wrapText="1"/>
    </xf>
    <xf numFmtId="10" fontId="6" fillId="4" borderId="22" xfId="2" applyNumberFormat="1" applyFont="1" applyFill="1" applyBorder="1" applyAlignment="1">
      <alignment horizontal="center" wrapText="1"/>
    </xf>
    <xf numFmtId="10" fontId="6" fillId="4" borderId="23" xfId="2" applyNumberFormat="1" applyFont="1" applyFill="1" applyBorder="1" applyAlignment="1">
      <alignment horizontal="center" wrapText="1"/>
    </xf>
    <xf numFmtId="0" fontId="6" fillId="5" borderId="15" xfId="2" applyFont="1" applyFill="1" applyBorder="1" applyAlignment="1">
      <alignment horizontal="center" wrapText="1"/>
    </xf>
    <xf numFmtId="0" fontId="6" fillId="5" borderId="16" xfId="2" applyFont="1" applyFill="1" applyBorder="1" applyAlignment="1">
      <alignment horizontal="center" wrapText="1"/>
    </xf>
    <xf numFmtId="0" fontId="6" fillId="5" borderId="17" xfId="2" applyFont="1" applyFill="1" applyBorder="1" applyAlignment="1">
      <alignment horizontal="center" wrapText="1"/>
    </xf>
    <xf numFmtId="3" fontId="6" fillId="5" borderId="18" xfId="2" applyNumberFormat="1" applyFont="1" applyFill="1" applyBorder="1" applyAlignment="1">
      <alignment horizontal="center" wrapText="1"/>
    </xf>
    <xf numFmtId="3" fontId="6" fillId="5" borderId="19" xfId="2" applyNumberFormat="1" applyFont="1" applyFill="1" applyBorder="1" applyAlignment="1">
      <alignment horizontal="center" wrapText="1"/>
    </xf>
    <xf numFmtId="10" fontId="6" fillId="5" borderId="20" xfId="2" applyNumberFormat="1" applyFont="1" applyFill="1" applyBorder="1" applyAlignment="1">
      <alignment horizontal="center" wrapText="1"/>
    </xf>
    <xf numFmtId="3" fontId="6" fillId="5" borderId="21" xfId="2" applyNumberFormat="1" applyFont="1" applyFill="1" applyBorder="1" applyAlignment="1">
      <alignment horizontal="center" wrapText="1"/>
    </xf>
    <xf numFmtId="10" fontId="6" fillId="5" borderId="22" xfId="2" applyNumberFormat="1" applyFont="1" applyFill="1" applyBorder="1" applyAlignment="1">
      <alignment horizontal="center" wrapText="1"/>
    </xf>
    <xf numFmtId="10" fontId="6" fillId="5" borderId="23" xfId="2" applyNumberFormat="1" applyFont="1" applyFill="1" applyBorder="1" applyAlignment="1">
      <alignment horizontal="center" wrapText="1"/>
    </xf>
    <xf numFmtId="0" fontId="1" fillId="0" borderId="0" xfId="0" applyFont="1" applyFill="1"/>
    <xf numFmtId="0" fontId="7" fillId="0" borderId="15" xfId="2" applyFont="1" applyFill="1" applyBorder="1" applyAlignment="1">
      <alignment horizontal="center" wrapText="1"/>
    </xf>
    <xf numFmtId="0" fontId="7" fillId="0" borderId="16" xfId="2" applyFont="1" applyFill="1" applyBorder="1" applyAlignment="1">
      <alignment horizontal="center" wrapText="1"/>
    </xf>
    <xf numFmtId="0" fontId="7" fillId="0" borderId="17" xfId="2" applyFont="1" applyFill="1" applyBorder="1" applyAlignment="1">
      <alignment horizontal="center" wrapText="1"/>
    </xf>
    <xf numFmtId="3" fontId="7" fillId="0" borderId="18" xfId="2" applyNumberFormat="1" applyFont="1" applyFill="1" applyBorder="1" applyAlignment="1">
      <alignment horizontal="center" wrapText="1"/>
    </xf>
    <xf numFmtId="3" fontId="7" fillId="0" borderId="19" xfId="2" applyNumberFormat="1" applyFont="1" applyFill="1" applyBorder="1" applyAlignment="1">
      <alignment horizontal="center" wrapText="1"/>
    </xf>
    <xf numFmtId="10" fontId="7" fillId="0" borderId="20" xfId="2" applyNumberFormat="1" applyFont="1" applyFill="1" applyBorder="1" applyAlignment="1">
      <alignment horizontal="center" wrapText="1"/>
    </xf>
    <xf numFmtId="3" fontId="7" fillId="0" borderId="21" xfId="2" applyNumberFormat="1" applyFont="1" applyFill="1" applyBorder="1" applyAlignment="1">
      <alignment horizontal="center" wrapText="1"/>
    </xf>
    <xf numFmtId="10" fontId="7" fillId="0" borderId="22" xfId="2" applyNumberFormat="1" applyFont="1" applyFill="1" applyBorder="1" applyAlignment="1">
      <alignment horizontal="center" wrapText="1"/>
    </xf>
    <xf numFmtId="10" fontId="7" fillId="0" borderId="23" xfId="2" applyNumberFormat="1" applyFont="1" applyFill="1" applyBorder="1" applyAlignment="1">
      <alignment horizontal="center" wrapText="1"/>
    </xf>
    <xf numFmtId="3" fontId="1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8" fillId="0" borderId="0" xfId="0" applyFont="1" applyAlignment="1">
      <alignment horizontal="left"/>
    </xf>
  </cellXfs>
  <cellStyles count="4">
    <cellStyle name="Normal" xfId="0" builtinId="0"/>
    <cellStyle name="Normal_Election Returns by Precinct" xfId="2"/>
    <cellStyle name="Normal_Total Population by Race and Ethnicity by Precinct" xfId="3"/>
    <cellStyle name="Normal_Voting Age-By Precinc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T43"/>
  <sheetViews>
    <sheetView tabSelected="1" topLeftCell="B1" workbookViewId="0">
      <selection activeCell="B3" sqref="B3"/>
    </sheetView>
  </sheetViews>
  <sheetFormatPr defaultRowHeight="15" x14ac:dyDescent="0.25"/>
  <cols>
    <col min="1" max="1" width="0" hidden="1" customWidth="1"/>
    <col min="2" max="2" width="6.85546875" style="63" bestFit="1" customWidth="1"/>
    <col min="3" max="3" width="15.85546875" style="63" customWidth="1"/>
    <col min="4" max="4" width="15.28515625" style="63" customWidth="1"/>
    <col min="5" max="5" width="0" style="33" hidden="1" customWidth="1"/>
    <col min="6" max="6" width="5.5703125" style="33" bestFit="1" customWidth="1"/>
    <col min="7" max="7" width="9.140625" style="64"/>
    <col min="8" max="8" width="5.5703125" style="33" bestFit="1" customWidth="1"/>
    <col min="9" max="9" width="9.140625" style="64"/>
    <col min="10" max="10" width="3.85546875" style="33" bestFit="1" customWidth="1"/>
    <col min="11" max="11" width="9.140625" style="64"/>
    <col min="12" max="12" width="0" style="33" hidden="1" customWidth="1"/>
    <col min="13" max="13" width="5.5703125" style="33" bestFit="1" customWidth="1"/>
    <col min="14" max="14" width="9.140625" style="64"/>
    <col min="15" max="15" width="6.5703125" style="33" bestFit="1" customWidth="1"/>
    <col min="16" max="16" width="9.140625" style="64"/>
    <col min="17" max="17" width="5.5703125" style="33" bestFit="1" customWidth="1"/>
    <col min="18" max="18" width="9.140625" style="64"/>
    <col min="19" max="20" width="0" style="33" hidden="1" customWidth="1"/>
  </cols>
  <sheetData>
    <row r="1" spans="1:20" ht="15.75" thickBot="1" x14ac:dyDescent="0.3">
      <c r="B1" s="1" t="s">
        <v>0</v>
      </c>
      <c r="C1" s="1"/>
      <c r="D1" s="1"/>
      <c r="E1" s="2"/>
      <c r="F1" s="3" t="s">
        <v>1</v>
      </c>
      <c r="G1" s="4"/>
      <c r="H1" s="4"/>
      <c r="I1" s="4"/>
      <c r="J1" s="5"/>
      <c r="K1" s="6"/>
      <c r="L1" s="7"/>
      <c r="M1" s="8" t="s">
        <v>2</v>
      </c>
      <c r="N1" s="9"/>
      <c r="O1" s="10"/>
      <c r="P1" s="9"/>
      <c r="Q1" s="11"/>
      <c r="R1" s="12"/>
      <c r="S1" s="13"/>
      <c r="T1" s="13"/>
    </row>
    <row r="2" spans="1:20" ht="15.75" thickBot="1" x14ac:dyDescent="0.3">
      <c r="A2" t="s">
        <v>3</v>
      </c>
      <c r="B2" s="14" t="s">
        <v>4</v>
      </c>
      <c r="C2" s="15" t="s">
        <v>5</v>
      </c>
      <c r="D2" s="16" t="s">
        <v>6</v>
      </c>
      <c r="E2" s="17" t="s">
        <v>7</v>
      </c>
      <c r="F2" s="18" t="s">
        <v>8</v>
      </c>
      <c r="G2" s="19" t="s">
        <v>9</v>
      </c>
      <c r="H2" s="20" t="s">
        <v>10</v>
      </c>
      <c r="I2" s="19" t="s">
        <v>11</v>
      </c>
      <c r="J2" s="20" t="s">
        <v>12</v>
      </c>
      <c r="K2" s="21" t="s">
        <v>13</v>
      </c>
      <c r="L2" s="17" t="s">
        <v>7</v>
      </c>
      <c r="M2" s="18" t="s">
        <v>8</v>
      </c>
      <c r="N2" s="19" t="s">
        <v>9</v>
      </c>
      <c r="O2" s="20" t="s">
        <v>10</v>
      </c>
      <c r="P2" s="19" t="s">
        <v>11</v>
      </c>
      <c r="Q2" s="20" t="s">
        <v>14</v>
      </c>
      <c r="R2" s="21" t="s">
        <v>15</v>
      </c>
      <c r="S2" s="22" t="s">
        <v>16</v>
      </c>
      <c r="T2" s="23" t="s">
        <v>17</v>
      </c>
    </row>
    <row r="3" spans="1:20" ht="15" customHeight="1" x14ac:dyDescent="0.25">
      <c r="A3">
        <v>1</v>
      </c>
      <c r="B3" s="24">
        <v>3</v>
      </c>
      <c r="C3" s="25" t="s">
        <v>18</v>
      </c>
      <c r="D3" s="26" t="s">
        <v>19</v>
      </c>
      <c r="E3" s="27">
        <f t="shared" ref="E3:E36" si="0">F3+H3+J3</f>
        <v>322</v>
      </c>
      <c r="F3" s="28">
        <v>244</v>
      </c>
      <c r="G3" s="29">
        <v>0.75776397515527949</v>
      </c>
      <c r="H3" s="30">
        <v>74</v>
      </c>
      <c r="I3" s="29">
        <v>0.22981366459627328</v>
      </c>
      <c r="J3" s="27">
        <v>4</v>
      </c>
      <c r="K3" s="31">
        <v>1.2422360248447204E-2</v>
      </c>
      <c r="L3" s="27">
        <f t="shared" ref="L3:L36" si="1">M3+O3+Q3</f>
        <v>695</v>
      </c>
      <c r="M3" s="28">
        <v>382</v>
      </c>
      <c r="N3" s="29">
        <v>0.54964028776978413</v>
      </c>
      <c r="O3" s="30">
        <v>291</v>
      </c>
      <c r="P3" s="29">
        <v>0.41870503597122299</v>
      </c>
      <c r="Q3" s="27">
        <f t="shared" ref="Q3:Q36" si="2">S3+T3</f>
        <v>22</v>
      </c>
      <c r="R3" s="32">
        <f t="shared" ref="R3:R36" si="3">IF(L3=0,0,Q3/L3)</f>
        <v>3.1654676258992806E-2</v>
      </c>
      <c r="S3" s="33">
        <v>22</v>
      </c>
      <c r="T3" s="33">
        <v>0</v>
      </c>
    </row>
    <row r="4" spans="1:20" ht="15" customHeight="1" x14ac:dyDescent="0.25">
      <c r="A4">
        <v>2</v>
      </c>
      <c r="B4" s="24">
        <v>3</v>
      </c>
      <c r="C4" s="25" t="s">
        <v>18</v>
      </c>
      <c r="D4" s="26" t="s">
        <v>20</v>
      </c>
      <c r="E4" s="27">
        <f t="shared" si="0"/>
        <v>185</v>
      </c>
      <c r="F4" s="28">
        <v>131</v>
      </c>
      <c r="G4" s="29">
        <v>0.70810810810810809</v>
      </c>
      <c r="H4" s="30">
        <v>54</v>
      </c>
      <c r="I4" s="29">
        <v>0.29189189189189191</v>
      </c>
      <c r="J4" s="27">
        <v>0</v>
      </c>
      <c r="K4" s="31">
        <v>0</v>
      </c>
      <c r="L4" s="27">
        <f t="shared" si="1"/>
        <v>482</v>
      </c>
      <c r="M4" s="28">
        <v>235</v>
      </c>
      <c r="N4" s="29">
        <v>0.487551867219917</v>
      </c>
      <c r="O4" s="30">
        <v>238</v>
      </c>
      <c r="P4" s="29">
        <v>0.49377593360995853</v>
      </c>
      <c r="Q4" s="27">
        <f t="shared" si="2"/>
        <v>9</v>
      </c>
      <c r="R4" s="32">
        <f t="shared" si="3"/>
        <v>1.8672199170124481E-2</v>
      </c>
      <c r="S4" s="33">
        <v>9</v>
      </c>
      <c r="T4" s="33">
        <v>0</v>
      </c>
    </row>
    <row r="5" spans="1:20" ht="15" customHeight="1" x14ac:dyDescent="0.25">
      <c r="A5">
        <v>3</v>
      </c>
      <c r="B5" s="24">
        <v>3</v>
      </c>
      <c r="C5" s="25" t="s">
        <v>18</v>
      </c>
      <c r="D5" s="26" t="s">
        <v>21</v>
      </c>
      <c r="E5" s="27">
        <f t="shared" si="0"/>
        <v>538</v>
      </c>
      <c r="F5" s="28">
        <v>232</v>
      </c>
      <c r="G5" s="29">
        <v>0.43122676579925651</v>
      </c>
      <c r="H5" s="30">
        <v>298</v>
      </c>
      <c r="I5" s="29">
        <v>0.55390334572490707</v>
      </c>
      <c r="J5" s="27">
        <v>8</v>
      </c>
      <c r="K5" s="31">
        <v>1.4869888475836431E-2</v>
      </c>
      <c r="L5" s="27">
        <f t="shared" si="1"/>
        <v>1477</v>
      </c>
      <c r="M5" s="28">
        <v>480</v>
      </c>
      <c r="N5" s="29">
        <v>0.32498307379823965</v>
      </c>
      <c r="O5" s="30">
        <v>973</v>
      </c>
      <c r="P5" s="29">
        <v>0.65876777251184837</v>
      </c>
      <c r="Q5" s="27">
        <f t="shared" si="2"/>
        <v>24</v>
      </c>
      <c r="R5" s="32">
        <f t="shared" si="3"/>
        <v>1.6249153689911984E-2</v>
      </c>
      <c r="S5" s="33">
        <v>21</v>
      </c>
      <c r="T5" s="33">
        <v>3</v>
      </c>
    </row>
    <row r="6" spans="1:20" ht="15" customHeight="1" x14ac:dyDescent="0.25">
      <c r="A6">
        <v>4</v>
      </c>
      <c r="B6" s="34">
        <v>3</v>
      </c>
      <c r="C6" s="35" t="s">
        <v>18</v>
      </c>
      <c r="D6" s="36" t="s">
        <v>22</v>
      </c>
      <c r="E6" s="37">
        <f t="shared" si="0"/>
        <v>226</v>
      </c>
      <c r="F6" s="38">
        <v>150</v>
      </c>
      <c r="G6" s="39">
        <v>0.66371681415929207</v>
      </c>
      <c r="H6" s="40">
        <v>73</v>
      </c>
      <c r="I6" s="39">
        <v>0.32300884955752213</v>
      </c>
      <c r="J6" s="37">
        <v>3</v>
      </c>
      <c r="K6" s="41">
        <v>1.3274336283185841E-2</v>
      </c>
      <c r="L6" s="37">
        <f t="shared" si="1"/>
        <v>484</v>
      </c>
      <c r="M6" s="38">
        <v>215</v>
      </c>
      <c r="N6" s="39">
        <v>0.44421487603305787</v>
      </c>
      <c r="O6" s="40">
        <v>257</v>
      </c>
      <c r="P6" s="39">
        <v>0.53099173553719003</v>
      </c>
      <c r="Q6" s="37">
        <f t="shared" si="2"/>
        <v>12</v>
      </c>
      <c r="R6" s="42">
        <f t="shared" si="3"/>
        <v>2.4793388429752067E-2</v>
      </c>
      <c r="S6" s="33">
        <v>11</v>
      </c>
      <c r="T6" s="33">
        <v>1</v>
      </c>
    </row>
    <row r="7" spans="1:20" ht="15" customHeight="1" x14ac:dyDescent="0.25">
      <c r="A7">
        <v>5</v>
      </c>
      <c r="B7" s="24">
        <v>3</v>
      </c>
      <c r="C7" s="25" t="s">
        <v>18</v>
      </c>
      <c r="D7" s="26" t="s">
        <v>23</v>
      </c>
      <c r="E7" s="27">
        <f t="shared" si="0"/>
        <v>349</v>
      </c>
      <c r="F7" s="28">
        <v>316</v>
      </c>
      <c r="G7" s="29">
        <v>0.90544412607449853</v>
      </c>
      <c r="H7" s="30">
        <v>32</v>
      </c>
      <c r="I7" s="29">
        <v>9.1690544412607447E-2</v>
      </c>
      <c r="J7" s="27">
        <v>1</v>
      </c>
      <c r="K7" s="31">
        <v>2.8653295128939827E-3</v>
      </c>
      <c r="L7" s="27">
        <f t="shared" si="1"/>
        <v>630</v>
      </c>
      <c r="M7" s="28">
        <v>452</v>
      </c>
      <c r="N7" s="29">
        <v>0.71746031746031746</v>
      </c>
      <c r="O7" s="30">
        <v>172</v>
      </c>
      <c r="P7" s="29">
        <v>0.27301587301587299</v>
      </c>
      <c r="Q7" s="27">
        <f t="shared" si="2"/>
        <v>6</v>
      </c>
      <c r="R7" s="32">
        <f t="shared" si="3"/>
        <v>9.5238095238095247E-3</v>
      </c>
      <c r="S7" s="33">
        <v>6</v>
      </c>
      <c r="T7" s="33">
        <v>0</v>
      </c>
    </row>
    <row r="8" spans="1:20" ht="15" customHeight="1" x14ac:dyDescent="0.25">
      <c r="A8">
        <v>6</v>
      </c>
      <c r="B8" s="43">
        <v>3</v>
      </c>
      <c r="C8" s="44" t="s">
        <v>18</v>
      </c>
      <c r="D8" s="45" t="s">
        <v>24</v>
      </c>
      <c r="E8" s="46">
        <f t="shared" si="0"/>
        <v>251</v>
      </c>
      <c r="F8" s="47">
        <v>198</v>
      </c>
      <c r="G8" s="48">
        <v>0.78884462151394419</v>
      </c>
      <c r="H8" s="49">
        <v>50</v>
      </c>
      <c r="I8" s="48">
        <v>0.19920318725099601</v>
      </c>
      <c r="J8" s="46">
        <v>3</v>
      </c>
      <c r="K8" s="50">
        <v>1.1952191235059761E-2</v>
      </c>
      <c r="L8" s="46">
        <f t="shared" si="1"/>
        <v>572</v>
      </c>
      <c r="M8" s="47">
        <v>312</v>
      </c>
      <c r="N8" s="48">
        <v>0.54545454545454541</v>
      </c>
      <c r="O8" s="49">
        <v>237</v>
      </c>
      <c r="P8" s="48">
        <v>0.41433566433566432</v>
      </c>
      <c r="Q8" s="46">
        <f t="shared" si="2"/>
        <v>23</v>
      </c>
      <c r="R8" s="51">
        <f t="shared" si="3"/>
        <v>4.0209790209790208E-2</v>
      </c>
      <c r="S8" s="33">
        <v>23</v>
      </c>
      <c r="T8" s="33">
        <v>0</v>
      </c>
    </row>
    <row r="9" spans="1:20" ht="15" customHeight="1" x14ac:dyDescent="0.25">
      <c r="A9">
        <v>7</v>
      </c>
      <c r="B9" s="24">
        <v>3</v>
      </c>
      <c r="C9" s="25" t="s">
        <v>18</v>
      </c>
      <c r="D9" s="26" t="s">
        <v>25</v>
      </c>
      <c r="E9" s="27">
        <f t="shared" si="0"/>
        <v>291</v>
      </c>
      <c r="F9" s="28">
        <v>238</v>
      </c>
      <c r="G9" s="29">
        <v>0.81786941580756012</v>
      </c>
      <c r="H9" s="30">
        <v>52</v>
      </c>
      <c r="I9" s="29">
        <v>0.17869415807560138</v>
      </c>
      <c r="J9" s="27">
        <v>1</v>
      </c>
      <c r="K9" s="31">
        <v>3.4364261168384879E-3</v>
      </c>
      <c r="L9" s="27">
        <f t="shared" si="1"/>
        <v>684</v>
      </c>
      <c r="M9" s="28">
        <v>399</v>
      </c>
      <c r="N9" s="29">
        <v>0.58333333333333337</v>
      </c>
      <c r="O9" s="30">
        <v>274</v>
      </c>
      <c r="P9" s="29">
        <v>0.40058479532163743</v>
      </c>
      <c r="Q9" s="27">
        <f t="shared" si="2"/>
        <v>11</v>
      </c>
      <c r="R9" s="32">
        <f t="shared" si="3"/>
        <v>1.6081871345029239E-2</v>
      </c>
      <c r="S9" s="33">
        <v>11</v>
      </c>
      <c r="T9" s="33">
        <v>0</v>
      </c>
    </row>
    <row r="10" spans="1:20" ht="15" customHeight="1" x14ac:dyDescent="0.25">
      <c r="A10">
        <v>8</v>
      </c>
      <c r="B10" s="43">
        <v>3</v>
      </c>
      <c r="C10" s="44" t="s">
        <v>18</v>
      </c>
      <c r="D10" s="45" t="s">
        <v>26</v>
      </c>
      <c r="E10" s="46">
        <f t="shared" si="0"/>
        <v>50</v>
      </c>
      <c r="F10" s="47">
        <v>32</v>
      </c>
      <c r="G10" s="48">
        <v>0.64</v>
      </c>
      <c r="H10" s="49">
        <v>18</v>
      </c>
      <c r="I10" s="48">
        <v>0.36</v>
      </c>
      <c r="J10" s="46">
        <v>0</v>
      </c>
      <c r="K10" s="50">
        <v>0</v>
      </c>
      <c r="L10" s="46">
        <f t="shared" si="1"/>
        <v>272</v>
      </c>
      <c r="M10" s="47">
        <v>96</v>
      </c>
      <c r="N10" s="48">
        <v>0.35294117647058826</v>
      </c>
      <c r="O10" s="49">
        <v>176</v>
      </c>
      <c r="P10" s="48">
        <v>0.6470588235294118</v>
      </c>
      <c r="Q10" s="46">
        <f t="shared" si="2"/>
        <v>0</v>
      </c>
      <c r="R10" s="51">
        <f t="shared" si="3"/>
        <v>0</v>
      </c>
      <c r="S10" s="33">
        <v>0</v>
      </c>
      <c r="T10" s="33">
        <v>0</v>
      </c>
    </row>
    <row r="11" spans="1:20" s="52" customFormat="1" ht="15" customHeight="1" x14ac:dyDescent="0.25">
      <c r="A11" s="52">
        <v>9</v>
      </c>
      <c r="B11" s="53"/>
      <c r="C11" s="54" t="s">
        <v>18</v>
      </c>
      <c r="D11" s="55" t="s">
        <v>7</v>
      </c>
      <c r="E11" s="56">
        <v>2212</v>
      </c>
      <c r="F11" s="57">
        <v>1541</v>
      </c>
      <c r="G11" s="58">
        <v>0.69665461121157324</v>
      </c>
      <c r="H11" s="59">
        <v>651</v>
      </c>
      <c r="I11" s="58">
        <v>0.29430379746835444</v>
      </c>
      <c r="J11" s="56">
        <v>20</v>
      </c>
      <c r="K11" s="60">
        <v>9.0415913200723331E-3</v>
      </c>
      <c r="L11" s="56">
        <v>5296</v>
      </c>
      <c r="M11" s="57">
        <v>2571</v>
      </c>
      <c r="N11" s="58">
        <v>0.48546072507552868</v>
      </c>
      <c r="O11" s="59">
        <v>2618</v>
      </c>
      <c r="P11" s="58">
        <v>0.49433534743202417</v>
      </c>
      <c r="Q11" s="56">
        <v>107</v>
      </c>
      <c r="R11" s="61">
        <v>2.0203927492447128E-2</v>
      </c>
      <c r="S11" s="62">
        <v>103</v>
      </c>
      <c r="T11" s="62">
        <v>4</v>
      </c>
    </row>
    <row r="12" spans="1:20" ht="15" customHeight="1" x14ac:dyDescent="0.25">
      <c r="A12">
        <v>10</v>
      </c>
      <c r="B12" s="34">
        <v>3</v>
      </c>
      <c r="C12" s="35" t="s">
        <v>27</v>
      </c>
      <c r="D12" s="36" t="s">
        <v>28</v>
      </c>
      <c r="E12" s="37">
        <f t="shared" si="0"/>
        <v>384</v>
      </c>
      <c r="F12" s="38">
        <v>85</v>
      </c>
      <c r="G12" s="39">
        <v>0.22135416666666666</v>
      </c>
      <c r="H12" s="40">
        <v>293</v>
      </c>
      <c r="I12" s="39">
        <v>0.76302083333333337</v>
      </c>
      <c r="J12" s="37">
        <v>6</v>
      </c>
      <c r="K12" s="41">
        <v>1.5625E-2</v>
      </c>
      <c r="L12" s="37">
        <f t="shared" si="1"/>
        <v>1010</v>
      </c>
      <c r="M12" s="38">
        <v>198</v>
      </c>
      <c r="N12" s="39">
        <v>0.19603960396039605</v>
      </c>
      <c r="O12" s="40">
        <v>792</v>
      </c>
      <c r="P12" s="39">
        <v>0.78415841584158419</v>
      </c>
      <c r="Q12" s="37">
        <f t="shared" si="2"/>
        <v>20</v>
      </c>
      <c r="R12" s="42">
        <f t="shared" si="3"/>
        <v>1.9801980198019802E-2</v>
      </c>
      <c r="S12" s="33">
        <v>20</v>
      </c>
      <c r="T12" s="33">
        <v>0</v>
      </c>
    </row>
    <row r="13" spans="1:20" ht="15" customHeight="1" x14ac:dyDescent="0.25">
      <c r="A13">
        <v>11</v>
      </c>
      <c r="B13" s="24">
        <v>3</v>
      </c>
      <c r="C13" s="25" t="s">
        <v>27</v>
      </c>
      <c r="D13" s="26" t="s">
        <v>29</v>
      </c>
      <c r="E13" s="27">
        <f t="shared" si="0"/>
        <v>63</v>
      </c>
      <c r="F13" s="28">
        <v>9</v>
      </c>
      <c r="G13" s="29">
        <v>0.14285714285714285</v>
      </c>
      <c r="H13" s="30">
        <v>53</v>
      </c>
      <c r="I13" s="29">
        <v>0.84126984126984128</v>
      </c>
      <c r="J13" s="27">
        <v>1</v>
      </c>
      <c r="K13" s="31">
        <v>1.5873015873015872E-2</v>
      </c>
      <c r="L13" s="27">
        <f t="shared" si="1"/>
        <v>220</v>
      </c>
      <c r="M13" s="28">
        <v>25</v>
      </c>
      <c r="N13" s="29">
        <v>0.11363636363636363</v>
      </c>
      <c r="O13" s="30">
        <v>188</v>
      </c>
      <c r="P13" s="29">
        <v>0.8545454545454545</v>
      </c>
      <c r="Q13" s="27">
        <f t="shared" si="2"/>
        <v>7</v>
      </c>
      <c r="R13" s="32">
        <f t="shared" si="3"/>
        <v>3.1818181818181815E-2</v>
      </c>
      <c r="S13" s="33">
        <v>7</v>
      </c>
      <c r="T13" s="33">
        <v>0</v>
      </c>
    </row>
    <row r="14" spans="1:20" ht="15" customHeight="1" x14ac:dyDescent="0.25">
      <c r="A14">
        <v>12</v>
      </c>
      <c r="B14" s="24">
        <v>3</v>
      </c>
      <c r="C14" s="25" t="s">
        <v>27</v>
      </c>
      <c r="D14" s="26" t="s">
        <v>30</v>
      </c>
      <c r="E14" s="27">
        <f t="shared" si="0"/>
        <v>107</v>
      </c>
      <c r="F14" s="28">
        <v>39</v>
      </c>
      <c r="G14" s="29">
        <v>0.3644859813084112</v>
      </c>
      <c r="H14" s="30">
        <v>66</v>
      </c>
      <c r="I14" s="29">
        <v>0.61682242990654201</v>
      </c>
      <c r="J14" s="27">
        <v>2</v>
      </c>
      <c r="K14" s="31">
        <v>1.8691588785046728E-2</v>
      </c>
      <c r="L14" s="27">
        <f t="shared" si="1"/>
        <v>347</v>
      </c>
      <c r="M14" s="28">
        <v>85</v>
      </c>
      <c r="N14" s="29">
        <v>0.24495677233429394</v>
      </c>
      <c r="O14" s="30">
        <v>252</v>
      </c>
      <c r="P14" s="29">
        <v>0.72622478386167144</v>
      </c>
      <c r="Q14" s="27">
        <f t="shared" si="2"/>
        <v>10</v>
      </c>
      <c r="R14" s="32">
        <f t="shared" si="3"/>
        <v>2.8818443804034581E-2</v>
      </c>
      <c r="S14" s="33">
        <v>10</v>
      </c>
      <c r="T14" s="33">
        <v>0</v>
      </c>
    </row>
    <row r="15" spans="1:20" ht="15" customHeight="1" x14ac:dyDescent="0.25">
      <c r="A15">
        <v>13</v>
      </c>
      <c r="B15" s="43">
        <v>3</v>
      </c>
      <c r="C15" s="44" t="s">
        <v>27</v>
      </c>
      <c r="D15" s="45" t="s">
        <v>31</v>
      </c>
      <c r="E15" s="46">
        <f t="shared" si="0"/>
        <v>564</v>
      </c>
      <c r="F15" s="47">
        <v>344</v>
      </c>
      <c r="G15" s="48">
        <v>0.60992907801418439</v>
      </c>
      <c r="H15" s="49">
        <v>216</v>
      </c>
      <c r="I15" s="48">
        <v>0.38297872340425532</v>
      </c>
      <c r="J15" s="46">
        <v>4</v>
      </c>
      <c r="K15" s="50">
        <v>7.0921985815602835E-3</v>
      </c>
      <c r="L15" s="46">
        <f t="shared" si="1"/>
        <v>1202</v>
      </c>
      <c r="M15" s="47">
        <v>494</v>
      </c>
      <c r="N15" s="48">
        <v>0.41098169717138106</v>
      </c>
      <c r="O15" s="49">
        <v>689</v>
      </c>
      <c r="P15" s="48">
        <v>0.57321131447587359</v>
      </c>
      <c r="Q15" s="46">
        <f t="shared" si="2"/>
        <v>19</v>
      </c>
      <c r="R15" s="51">
        <f t="shared" si="3"/>
        <v>1.5806988352745424E-2</v>
      </c>
      <c r="S15" s="33">
        <v>19</v>
      </c>
      <c r="T15" s="33">
        <v>0</v>
      </c>
    </row>
    <row r="16" spans="1:20" ht="15" customHeight="1" x14ac:dyDescent="0.25">
      <c r="A16">
        <v>14</v>
      </c>
      <c r="B16" s="43">
        <v>3</v>
      </c>
      <c r="C16" s="44" t="s">
        <v>27</v>
      </c>
      <c r="D16" s="45" t="s">
        <v>32</v>
      </c>
      <c r="E16" s="46">
        <f t="shared" si="0"/>
        <v>80</v>
      </c>
      <c r="F16" s="47">
        <v>40</v>
      </c>
      <c r="G16" s="48">
        <v>0.5</v>
      </c>
      <c r="H16" s="49">
        <v>40</v>
      </c>
      <c r="I16" s="48">
        <v>0.5</v>
      </c>
      <c r="J16" s="46">
        <v>0</v>
      </c>
      <c r="K16" s="50">
        <v>0</v>
      </c>
      <c r="L16" s="46">
        <f t="shared" si="1"/>
        <v>133</v>
      </c>
      <c r="M16" s="47">
        <v>57</v>
      </c>
      <c r="N16" s="48">
        <v>0.42857142857142855</v>
      </c>
      <c r="O16" s="49">
        <v>73</v>
      </c>
      <c r="P16" s="48">
        <v>0.54887218045112784</v>
      </c>
      <c r="Q16" s="46">
        <f t="shared" si="2"/>
        <v>3</v>
      </c>
      <c r="R16" s="51">
        <f t="shared" si="3"/>
        <v>2.2556390977443608E-2</v>
      </c>
      <c r="S16" s="33">
        <v>3</v>
      </c>
      <c r="T16" s="33">
        <v>0</v>
      </c>
    </row>
    <row r="17" spans="1:20" ht="15" customHeight="1" x14ac:dyDescent="0.25">
      <c r="A17">
        <v>15</v>
      </c>
      <c r="B17" s="43">
        <v>3</v>
      </c>
      <c r="C17" s="44" t="s">
        <v>27</v>
      </c>
      <c r="D17" s="45" t="s">
        <v>33</v>
      </c>
      <c r="E17" s="46">
        <f t="shared" si="0"/>
        <v>479</v>
      </c>
      <c r="F17" s="47">
        <v>190</v>
      </c>
      <c r="G17" s="48">
        <v>0.39665970772442588</v>
      </c>
      <c r="H17" s="49">
        <v>287</v>
      </c>
      <c r="I17" s="48">
        <v>0.59916492693110646</v>
      </c>
      <c r="J17" s="46">
        <v>2</v>
      </c>
      <c r="K17" s="50">
        <v>4.1753653444676405E-3</v>
      </c>
      <c r="L17" s="46">
        <f t="shared" si="1"/>
        <v>1541</v>
      </c>
      <c r="M17" s="47">
        <v>399</v>
      </c>
      <c r="N17" s="48">
        <v>0.2589227774172615</v>
      </c>
      <c r="O17" s="49">
        <v>1114</v>
      </c>
      <c r="P17" s="48">
        <v>0.72290720311486045</v>
      </c>
      <c r="Q17" s="46">
        <f t="shared" si="2"/>
        <v>28</v>
      </c>
      <c r="R17" s="51">
        <f t="shared" si="3"/>
        <v>1.8170019467878003E-2</v>
      </c>
      <c r="S17" s="33">
        <v>27</v>
      </c>
      <c r="T17" s="33">
        <v>1</v>
      </c>
    </row>
    <row r="18" spans="1:20" ht="15" customHeight="1" x14ac:dyDescent="0.25">
      <c r="A18">
        <v>16</v>
      </c>
      <c r="B18" s="43">
        <v>3</v>
      </c>
      <c r="C18" s="44" t="s">
        <v>27</v>
      </c>
      <c r="D18" s="45" t="s">
        <v>34</v>
      </c>
      <c r="E18" s="46">
        <f t="shared" si="0"/>
        <v>345</v>
      </c>
      <c r="F18" s="47">
        <v>76</v>
      </c>
      <c r="G18" s="48">
        <v>0.22028985507246376</v>
      </c>
      <c r="H18" s="49">
        <v>269</v>
      </c>
      <c r="I18" s="48">
        <v>0.77971014492753621</v>
      </c>
      <c r="J18" s="46">
        <v>0</v>
      </c>
      <c r="K18" s="50">
        <v>0</v>
      </c>
      <c r="L18" s="46">
        <f t="shared" si="1"/>
        <v>955</v>
      </c>
      <c r="M18" s="47">
        <v>196</v>
      </c>
      <c r="N18" s="48">
        <v>0.20523560209424083</v>
      </c>
      <c r="O18" s="49">
        <v>739</v>
      </c>
      <c r="P18" s="48">
        <v>0.77382198952879577</v>
      </c>
      <c r="Q18" s="46">
        <f t="shared" si="2"/>
        <v>20</v>
      </c>
      <c r="R18" s="51">
        <f t="shared" si="3"/>
        <v>2.0942408376963352E-2</v>
      </c>
      <c r="S18" s="33">
        <v>19</v>
      </c>
      <c r="T18" s="33">
        <v>1</v>
      </c>
    </row>
    <row r="19" spans="1:20" ht="15" customHeight="1" x14ac:dyDescent="0.25">
      <c r="A19">
        <v>17</v>
      </c>
      <c r="B19" s="43">
        <v>3</v>
      </c>
      <c r="C19" s="44" t="s">
        <v>27</v>
      </c>
      <c r="D19" s="45" t="s">
        <v>35</v>
      </c>
      <c r="E19" s="46">
        <f t="shared" si="0"/>
        <v>271</v>
      </c>
      <c r="F19" s="47">
        <v>116</v>
      </c>
      <c r="G19" s="48">
        <v>0.4280442804428044</v>
      </c>
      <c r="H19" s="49">
        <v>155</v>
      </c>
      <c r="I19" s="48">
        <v>0.5719557195571956</v>
      </c>
      <c r="J19" s="46">
        <v>0</v>
      </c>
      <c r="K19" s="50">
        <v>0</v>
      </c>
      <c r="L19" s="46">
        <f t="shared" si="1"/>
        <v>529</v>
      </c>
      <c r="M19" s="47">
        <v>182</v>
      </c>
      <c r="N19" s="48">
        <v>0.34404536862003782</v>
      </c>
      <c r="O19" s="49">
        <v>346</v>
      </c>
      <c r="P19" s="48">
        <v>0.65406427221172025</v>
      </c>
      <c r="Q19" s="46">
        <f t="shared" si="2"/>
        <v>1</v>
      </c>
      <c r="R19" s="51">
        <f t="shared" si="3"/>
        <v>1.890359168241966E-3</v>
      </c>
      <c r="S19" s="33">
        <v>1</v>
      </c>
      <c r="T19" s="33">
        <v>0</v>
      </c>
    </row>
    <row r="20" spans="1:20" ht="15" customHeight="1" x14ac:dyDescent="0.25">
      <c r="A20">
        <v>18</v>
      </c>
      <c r="B20" s="43">
        <v>3</v>
      </c>
      <c r="C20" s="44" t="s">
        <v>27</v>
      </c>
      <c r="D20" s="45" t="s">
        <v>36</v>
      </c>
      <c r="E20" s="46">
        <f t="shared" si="0"/>
        <v>360</v>
      </c>
      <c r="F20" s="47">
        <v>217</v>
      </c>
      <c r="G20" s="48">
        <v>0.60277777777777775</v>
      </c>
      <c r="H20" s="49">
        <v>143</v>
      </c>
      <c r="I20" s="48">
        <v>0.3972222222222222</v>
      </c>
      <c r="J20" s="46">
        <v>0</v>
      </c>
      <c r="K20" s="50">
        <v>0</v>
      </c>
      <c r="L20" s="46">
        <f t="shared" si="1"/>
        <v>574</v>
      </c>
      <c r="M20" s="47">
        <v>277</v>
      </c>
      <c r="N20" s="48">
        <v>0.48257839721254353</v>
      </c>
      <c r="O20" s="49">
        <v>294</v>
      </c>
      <c r="P20" s="48">
        <v>0.51219512195121952</v>
      </c>
      <c r="Q20" s="46">
        <f t="shared" si="2"/>
        <v>3</v>
      </c>
      <c r="R20" s="51">
        <f t="shared" si="3"/>
        <v>5.2264808362369342E-3</v>
      </c>
      <c r="S20" s="33">
        <v>3</v>
      </c>
      <c r="T20" s="33">
        <v>0</v>
      </c>
    </row>
    <row r="21" spans="1:20" ht="15" customHeight="1" x14ac:dyDescent="0.25">
      <c r="A21">
        <v>19</v>
      </c>
      <c r="B21" s="24">
        <v>3</v>
      </c>
      <c r="C21" s="25" t="s">
        <v>27</v>
      </c>
      <c r="D21" s="26" t="s">
        <v>37</v>
      </c>
      <c r="E21" s="27">
        <f t="shared" si="0"/>
        <v>669</v>
      </c>
      <c r="F21" s="28">
        <v>180</v>
      </c>
      <c r="G21" s="29">
        <v>0.26905829596412556</v>
      </c>
      <c r="H21" s="30">
        <v>487</v>
      </c>
      <c r="I21" s="29">
        <v>0.72795216741405078</v>
      </c>
      <c r="J21" s="27">
        <v>2</v>
      </c>
      <c r="K21" s="31">
        <v>2.9895366218236174E-3</v>
      </c>
      <c r="L21" s="27">
        <f t="shared" si="1"/>
        <v>1761</v>
      </c>
      <c r="M21" s="28">
        <v>475</v>
      </c>
      <c r="N21" s="29">
        <v>0.26973310618966495</v>
      </c>
      <c r="O21" s="30">
        <v>1254</v>
      </c>
      <c r="P21" s="29">
        <v>0.7120954003407155</v>
      </c>
      <c r="Q21" s="27">
        <f t="shared" si="2"/>
        <v>32</v>
      </c>
      <c r="R21" s="32">
        <f t="shared" si="3"/>
        <v>1.8171493469619535E-2</v>
      </c>
      <c r="S21" s="33">
        <v>32</v>
      </c>
      <c r="T21" s="33">
        <v>0</v>
      </c>
    </row>
    <row r="22" spans="1:20" ht="15" customHeight="1" x14ac:dyDescent="0.25">
      <c r="A22">
        <v>20</v>
      </c>
      <c r="B22" s="43">
        <v>3</v>
      </c>
      <c r="C22" s="44" t="s">
        <v>27</v>
      </c>
      <c r="D22" s="45" t="s">
        <v>38</v>
      </c>
      <c r="E22" s="46">
        <f t="shared" si="0"/>
        <v>258</v>
      </c>
      <c r="F22" s="47">
        <v>84</v>
      </c>
      <c r="G22" s="48">
        <v>0.32558139534883723</v>
      </c>
      <c r="H22" s="49">
        <v>169</v>
      </c>
      <c r="I22" s="48">
        <v>0.65503875968992253</v>
      </c>
      <c r="J22" s="46">
        <v>5</v>
      </c>
      <c r="K22" s="50">
        <v>1.937984496124031E-2</v>
      </c>
      <c r="L22" s="46">
        <f t="shared" si="1"/>
        <v>824</v>
      </c>
      <c r="M22" s="47">
        <v>200</v>
      </c>
      <c r="N22" s="48">
        <v>0.24271844660194175</v>
      </c>
      <c r="O22" s="49">
        <v>605</v>
      </c>
      <c r="P22" s="48">
        <v>0.73422330097087374</v>
      </c>
      <c r="Q22" s="46">
        <f t="shared" si="2"/>
        <v>19</v>
      </c>
      <c r="R22" s="51">
        <f t="shared" si="3"/>
        <v>2.3058252427184466E-2</v>
      </c>
      <c r="S22" s="33">
        <v>19</v>
      </c>
      <c r="T22" s="33">
        <v>0</v>
      </c>
    </row>
    <row r="23" spans="1:20" ht="15" customHeight="1" x14ac:dyDescent="0.25">
      <c r="A23">
        <v>21</v>
      </c>
      <c r="B23" s="43">
        <v>3</v>
      </c>
      <c r="C23" s="44" t="s">
        <v>27</v>
      </c>
      <c r="D23" s="45" t="s">
        <v>39</v>
      </c>
      <c r="E23" s="46">
        <f t="shared" si="0"/>
        <v>600</v>
      </c>
      <c r="F23" s="47">
        <v>183</v>
      </c>
      <c r="G23" s="48">
        <v>0.30499999999999999</v>
      </c>
      <c r="H23" s="49">
        <v>414</v>
      </c>
      <c r="I23" s="48">
        <v>0.69</v>
      </c>
      <c r="J23" s="46">
        <v>3</v>
      </c>
      <c r="K23" s="50">
        <v>5.0000000000000001E-3</v>
      </c>
      <c r="L23" s="46">
        <f t="shared" si="1"/>
        <v>1336</v>
      </c>
      <c r="M23" s="47">
        <v>320</v>
      </c>
      <c r="N23" s="48">
        <v>0.23952095808383234</v>
      </c>
      <c r="O23" s="49">
        <v>984</v>
      </c>
      <c r="P23" s="48">
        <v>0.73652694610778446</v>
      </c>
      <c r="Q23" s="46">
        <f t="shared" si="2"/>
        <v>32</v>
      </c>
      <c r="R23" s="51">
        <f t="shared" si="3"/>
        <v>2.3952095808383235E-2</v>
      </c>
      <c r="S23" s="33">
        <v>30</v>
      </c>
      <c r="T23" s="33">
        <v>2</v>
      </c>
    </row>
    <row r="24" spans="1:20" ht="15" customHeight="1" x14ac:dyDescent="0.25">
      <c r="A24">
        <v>22</v>
      </c>
      <c r="B24" s="43">
        <v>3</v>
      </c>
      <c r="C24" s="44" t="s">
        <v>27</v>
      </c>
      <c r="D24" s="45" t="s">
        <v>40</v>
      </c>
      <c r="E24" s="46">
        <f t="shared" si="0"/>
        <v>716</v>
      </c>
      <c r="F24" s="47">
        <v>259</v>
      </c>
      <c r="G24" s="48">
        <v>0.36173184357541899</v>
      </c>
      <c r="H24" s="49">
        <v>453</v>
      </c>
      <c r="I24" s="48">
        <v>0.63268156424581001</v>
      </c>
      <c r="J24" s="46">
        <v>4</v>
      </c>
      <c r="K24" s="50">
        <v>5.5865921787709499E-3</v>
      </c>
      <c r="L24" s="46">
        <f t="shared" si="1"/>
        <v>1868</v>
      </c>
      <c r="M24" s="47">
        <v>517</v>
      </c>
      <c r="N24" s="48">
        <v>0.27676659528907921</v>
      </c>
      <c r="O24" s="49">
        <v>1322</v>
      </c>
      <c r="P24" s="48">
        <v>0.70770877944325483</v>
      </c>
      <c r="Q24" s="46">
        <f t="shared" si="2"/>
        <v>29</v>
      </c>
      <c r="R24" s="51">
        <f t="shared" si="3"/>
        <v>1.5524625267665952E-2</v>
      </c>
      <c r="S24" s="33">
        <v>29</v>
      </c>
      <c r="T24" s="33">
        <v>0</v>
      </c>
    </row>
    <row r="25" spans="1:20" ht="15" customHeight="1" x14ac:dyDescent="0.25">
      <c r="A25">
        <v>23</v>
      </c>
      <c r="B25" s="43">
        <v>3</v>
      </c>
      <c r="C25" s="44" t="s">
        <v>27</v>
      </c>
      <c r="D25" s="45" t="s">
        <v>41</v>
      </c>
      <c r="E25" s="46">
        <f t="shared" si="0"/>
        <v>117</v>
      </c>
      <c r="F25" s="47">
        <v>84</v>
      </c>
      <c r="G25" s="48">
        <v>0.71794871794871795</v>
      </c>
      <c r="H25" s="49">
        <v>33</v>
      </c>
      <c r="I25" s="48">
        <v>0.28205128205128205</v>
      </c>
      <c r="J25" s="46">
        <v>0</v>
      </c>
      <c r="K25" s="50">
        <v>0</v>
      </c>
      <c r="L25" s="46">
        <f t="shared" si="1"/>
        <v>285</v>
      </c>
      <c r="M25" s="47">
        <v>138</v>
      </c>
      <c r="N25" s="48">
        <v>0.48421052631578948</v>
      </c>
      <c r="O25" s="49">
        <v>146</v>
      </c>
      <c r="P25" s="48">
        <v>0.512280701754386</v>
      </c>
      <c r="Q25" s="46">
        <f t="shared" si="2"/>
        <v>1</v>
      </c>
      <c r="R25" s="51">
        <f t="shared" si="3"/>
        <v>3.5087719298245615E-3</v>
      </c>
      <c r="S25" s="33">
        <v>1</v>
      </c>
      <c r="T25" s="33">
        <v>0</v>
      </c>
    </row>
    <row r="26" spans="1:20" ht="15" customHeight="1" x14ac:dyDescent="0.25">
      <c r="A26">
        <v>24</v>
      </c>
      <c r="B26" s="43">
        <v>3</v>
      </c>
      <c r="C26" s="44" t="s">
        <v>27</v>
      </c>
      <c r="D26" s="45" t="s">
        <v>42</v>
      </c>
      <c r="E26" s="46">
        <f t="shared" si="0"/>
        <v>9</v>
      </c>
      <c r="F26" s="47">
        <v>5</v>
      </c>
      <c r="G26" s="48">
        <v>0.55555555555555558</v>
      </c>
      <c r="H26" s="49">
        <v>4</v>
      </c>
      <c r="I26" s="48">
        <v>0.44444444444444442</v>
      </c>
      <c r="J26" s="46">
        <v>0</v>
      </c>
      <c r="K26" s="50">
        <v>0</v>
      </c>
      <c r="L26" s="46">
        <f t="shared" si="1"/>
        <v>27</v>
      </c>
      <c r="M26" s="47">
        <v>11</v>
      </c>
      <c r="N26" s="48">
        <v>0.40740740740740738</v>
      </c>
      <c r="O26" s="49">
        <v>16</v>
      </c>
      <c r="P26" s="48">
        <v>0.59259259259259256</v>
      </c>
      <c r="Q26" s="46">
        <f t="shared" si="2"/>
        <v>0</v>
      </c>
      <c r="R26" s="51">
        <f t="shared" si="3"/>
        <v>0</v>
      </c>
      <c r="S26" s="33">
        <v>0</v>
      </c>
      <c r="T26" s="33">
        <v>0</v>
      </c>
    </row>
    <row r="27" spans="1:20" ht="15" customHeight="1" x14ac:dyDescent="0.25">
      <c r="A27">
        <v>25</v>
      </c>
      <c r="B27" s="43">
        <v>3</v>
      </c>
      <c r="C27" s="44" t="s">
        <v>27</v>
      </c>
      <c r="D27" s="45" t="s">
        <v>43</v>
      </c>
      <c r="E27" s="46">
        <f t="shared" si="0"/>
        <v>99</v>
      </c>
      <c r="F27" s="47">
        <v>88</v>
      </c>
      <c r="G27" s="48">
        <v>0.88888888888888884</v>
      </c>
      <c r="H27" s="49">
        <v>11</v>
      </c>
      <c r="I27" s="48">
        <v>0.1111111111111111</v>
      </c>
      <c r="J27" s="46">
        <v>0</v>
      </c>
      <c r="K27" s="50">
        <v>0</v>
      </c>
      <c r="L27" s="46">
        <f t="shared" si="1"/>
        <v>212</v>
      </c>
      <c r="M27" s="47">
        <v>136</v>
      </c>
      <c r="N27" s="48">
        <v>0.64150943396226412</v>
      </c>
      <c r="O27" s="49">
        <v>75</v>
      </c>
      <c r="P27" s="48">
        <v>0.35377358490566035</v>
      </c>
      <c r="Q27" s="46">
        <f t="shared" si="2"/>
        <v>1</v>
      </c>
      <c r="R27" s="51">
        <f t="shared" si="3"/>
        <v>4.7169811320754715E-3</v>
      </c>
      <c r="S27" s="33">
        <v>1</v>
      </c>
      <c r="T27" s="33">
        <v>0</v>
      </c>
    </row>
    <row r="28" spans="1:20" s="52" customFormat="1" ht="15" customHeight="1" x14ac:dyDescent="0.25">
      <c r="A28" s="52">
        <v>26</v>
      </c>
      <c r="B28" s="53"/>
      <c r="C28" s="54" t="s">
        <v>27</v>
      </c>
      <c r="D28" s="55" t="s">
        <v>7</v>
      </c>
      <c r="E28" s="56">
        <v>5121</v>
      </c>
      <c r="F28" s="57">
        <v>1999</v>
      </c>
      <c r="G28" s="58">
        <v>0.39035344659246241</v>
      </c>
      <c r="H28" s="59">
        <v>3093</v>
      </c>
      <c r="I28" s="58">
        <v>0.60398359695371995</v>
      </c>
      <c r="J28" s="56">
        <v>29</v>
      </c>
      <c r="K28" s="60">
        <v>5.6629564538176139E-3</v>
      </c>
      <c r="L28" s="56">
        <v>12824</v>
      </c>
      <c r="M28" s="57">
        <v>3710</v>
      </c>
      <c r="N28" s="58">
        <v>0.2893013100436681</v>
      </c>
      <c r="O28" s="59">
        <v>8889</v>
      </c>
      <c r="P28" s="58">
        <v>0.6931534622582658</v>
      </c>
      <c r="Q28" s="56">
        <v>225</v>
      </c>
      <c r="R28" s="61">
        <v>1.7545227698066126E-2</v>
      </c>
      <c r="S28" s="62">
        <v>221</v>
      </c>
      <c r="T28" s="62">
        <v>4</v>
      </c>
    </row>
    <row r="29" spans="1:20" ht="15" customHeight="1" x14ac:dyDescent="0.25">
      <c r="A29">
        <v>27</v>
      </c>
      <c r="B29" s="24">
        <v>3</v>
      </c>
      <c r="C29" s="25" t="s">
        <v>44</v>
      </c>
      <c r="D29" s="26" t="s">
        <v>45</v>
      </c>
      <c r="E29" s="27">
        <f t="shared" si="0"/>
        <v>327</v>
      </c>
      <c r="F29" s="28">
        <v>111</v>
      </c>
      <c r="G29" s="29">
        <v>0.33944954128440369</v>
      </c>
      <c r="H29" s="30">
        <v>215</v>
      </c>
      <c r="I29" s="29">
        <v>0.65749235474006118</v>
      </c>
      <c r="J29" s="27">
        <v>1</v>
      </c>
      <c r="K29" s="31">
        <v>3.0581039755351682E-3</v>
      </c>
      <c r="L29" s="27">
        <f t="shared" si="1"/>
        <v>629</v>
      </c>
      <c r="M29" s="28">
        <v>182</v>
      </c>
      <c r="N29" s="29">
        <v>0.28934817170111288</v>
      </c>
      <c r="O29" s="30">
        <v>443</v>
      </c>
      <c r="P29" s="29">
        <v>0.70429252782193963</v>
      </c>
      <c r="Q29" s="27">
        <f t="shared" si="2"/>
        <v>4</v>
      </c>
      <c r="R29" s="32">
        <f t="shared" si="3"/>
        <v>6.3593004769475362E-3</v>
      </c>
      <c r="S29" s="33">
        <v>4</v>
      </c>
      <c r="T29" s="33">
        <v>0</v>
      </c>
    </row>
    <row r="30" spans="1:20" ht="15" customHeight="1" x14ac:dyDescent="0.25">
      <c r="A30">
        <v>28</v>
      </c>
      <c r="B30" s="24">
        <v>3</v>
      </c>
      <c r="C30" s="25" t="s">
        <v>44</v>
      </c>
      <c r="D30" s="26" t="s">
        <v>46</v>
      </c>
      <c r="E30" s="27">
        <f t="shared" si="0"/>
        <v>257</v>
      </c>
      <c r="F30" s="28">
        <v>78</v>
      </c>
      <c r="G30" s="29">
        <v>0.30350194552529181</v>
      </c>
      <c r="H30" s="30">
        <v>178</v>
      </c>
      <c r="I30" s="29">
        <v>0.69260700389105057</v>
      </c>
      <c r="J30" s="27">
        <v>1</v>
      </c>
      <c r="K30" s="31">
        <v>3.8910505836575876E-3</v>
      </c>
      <c r="L30" s="27">
        <f t="shared" si="1"/>
        <v>525</v>
      </c>
      <c r="M30" s="28">
        <v>122</v>
      </c>
      <c r="N30" s="29">
        <v>0.23238095238095238</v>
      </c>
      <c r="O30" s="30">
        <v>396</v>
      </c>
      <c r="P30" s="29">
        <v>0.75428571428571434</v>
      </c>
      <c r="Q30" s="27">
        <f t="shared" si="2"/>
        <v>7</v>
      </c>
      <c r="R30" s="32">
        <f t="shared" si="3"/>
        <v>1.3333333333333334E-2</v>
      </c>
      <c r="S30" s="33">
        <v>7</v>
      </c>
      <c r="T30" s="33">
        <v>0</v>
      </c>
    </row>
    <row r="31" spans="1:20" ht="15" customHeight="1" x14ac:dyDescent="0.25">
      <c r="A31">
        <v>29</v>
      </c>
      <c r="B31" s="24">
        <v>3</v>
      </c>
      <c r="C31" s="25" t="s">
        <v>44</v>
      </c>
      <c r="D31" s="26" t="s">
        <v>47</v>
      </c>
      <c r="E31" s="27">
        <f t="shared" si="0"/>
        <v>545</v>
      </c>
      <c r="F31" s="28">
        <v>235</v>
      </c>
      <c r="G31" s="29">
        <v>0.43119266055045874</v>
      </c>
      <c r="H31" s="30">
        <v>308</v>
      </c>
      <c r="I31" s="29">
        <v>0.56513761467889911</v>
      </c>
      <c r="J31" s="27">
        <v>2</v>
      </c>
      <c r="K31" s="31">
        <v>3.669724770642202E-3</v>
      </c>
      <c r="L31" s="27">
        <f t="shared" si="1"/>
        <v>1159</v>
      </c>
      <c r="M31" s="28">
        <v>444</v>
      </c>
      <c r="N31" s="29">
        <v>0.38308886971527178</v>
      </c>
      <c r="O31" s="30">
        <v>699</v>
      </c>
      <c r="P31" s="29">
        <v>0.60310612597066438</v>
      </c>
      <c r="Q31" s="27">
        <f t="shared" si="2"/>
        <v>16</v>
      </c>
      <c r="R31" s="32">
        <f t="shared" si="3"/>
        <v>1.3805004314063849E-2</v>
      </c>
      <c r="S31" s="33">
        <v>15</v>
      </c>
      <c r="T31" s="33">
        <v>1</v>
      </c>
    </row>
    <row r="32" spans="1:20" ht="15" customHeight="1" x14ac:dyDescent="0.25">
      <c r="A32">
        <v>30</v>
      </c>
      <c r="B32" s="24">
        <v>3</v>
      </c>
      <c r="C32" s="25" t="s">
        <v>44</v>
      </c>
      <c r="D32" s="26" t="s">
        <v>48</v>
      </c>
      <c r="E32" s="27">
        <f t="shared" si="0"/>
        <v>120</v>
      </c>
      <c r="F32" s="28">
        <v>63</v>
      </c>
      <c r="G32" s="29">
        <v>0.52500000000000002</v>
      </c>
      <c r="H32" s="30">
        <v>54</v>
      </c>
      <c r="I32" s="29">
        <v>0.45</v>
      </c>
      <c r="J32" s="27">
        <v>3</v>
      </c>
      <c r="K32" s="31">
        <v>2.5000000000000001E-2</v>
      </c>
      <c r="L32" s="27">
        <f t="shared" si="1"/>
        <v>239</v>
      </c>
      <c r="M32" s="28">
        <v>98</v>
      </c>
      <c r="N32" s="29">
        <v>0.41004184100418412</v>
      </c>
      <c r="O32" s="30">
        <v>139</v>
      </c>
      <c r="P32" s="29">
        <v>0.58158995815899583</v>
      </c>
      <c r="Q32" s="27">
        <f t="shared" si="2"/>
        <v>2</v>
      </c>
      <c r="R32" s="32">
        <f t="shared" si="3"/>
        <v>8.368200836820083E-3</v>
      </c>
      <c r="S32" s="33">
        <v>2</v>
      </c>
      <c r="T32" s="33">
        <v>0</v>
      </c>
    </row>
    <row r="33" spans="1:20" ht="15" customHeight="1" x14ac:dyDescent="0.25">
      <c r="A33">
        <v>31</v>
      </c>
      <c r="B33" s="34">
        <v>3</v>
      </c>
      <c r="C33" s="35" t="s">
        <v>44</v>
      </c>
      <c r="D33" s="36" t="s">
        <v>49</v>
      </c>
      <c r="E33" s="37">
        <f t="shared" si="0"/>
        <v>452</v>
      </c>
      <c r="F33" s="38">
        <v>319</v>
      </c>
      <c r="G33" s="39">
        <v>0.70575221238938057</v>
      </c>
      <c r="H33" s="40">
        <v>131</v>
      </c>
      <c r="I33" s="39">
        <v>0.28982300884955753</v>
      </c>
      <c r="J33" s="37">
        <v>2</v>
      </c>
      <c r="K33" s="41">
        <v>4.4247787610619468E-3</v>
      </c>
      <c r="L33" s="37">
        <f t="shared" si="1"/>
        <v>713</v>
      </c>
      <c r="M33" s="38">
        <v>424</v>
      </c>
      <c r="N33" s="39">
        <v>0.5946704067321178</v>
      </c>
      <c r="O33" s="40">
        <v>280</v>
      </c>
      <c r="P33" s="39">
        <v>0.39270687237026647</v>
      </c>
      <c r="Q33" s="37">
        <f t="shared" si="2"/>
        <v>9</v>
      </c>
      <c r="R33" s="42">
        <f t="shared" si="3"/>
        <v>1.2622720897615708E-2</v>
      </c>
      <c r="S33" s="33">
        <v>9</v>
      </c>
      <c r="T33" s="33">
        <v>0</v>
      </c>
    </row>
    <row r="34" spans="1:20" ht="15" customHeight="1" x14ac:dyDescent="0.25">
      <c r="A34">
        <v>32</v>
      </c>
      <c r="B34" s="24">
        <v>3</v>
      </c>
      <c r="C34" s="25" t="s">
        <v>44</v>
      </c>
      <c r="D34" s="26" t="s">
        <v>50</v>
      </c>
      <c r="E34" s="27">
        <f t="shared" si="0"/>
        <v>46</v>
      </c>
      <c r="F34" s="28">
        <v>2</v>
      </c>
      <c r="G34" s="29">
        <v>4.3478260869565216E-2</v>
      </c>
      <c r="H34" s="30">
        <v>44</v>
      </c>
      <c r="I34" s="29">
        <v>0.95652173913043481</v>
      </c>
      <c r="J34" s="27">
        <v>0</v>
      </c>
      <c r="K34" s="31">
        <v>0</v>
      </c>
      <c r="L34" s="27">
        <f t="shared" si="1"/>
        <v>117</v>
      </c>
      <c r="M34" s="28">
        <v>15</v>
      </c>
      <c r="N34" s="29">
        <v>0.12820512820512819</v>
      </c>
      <c r="O34" s="30">
        <v>100</v>
      </c>
      <c r="P34" s="29">
        <v>0.85470085470085466</v>
      </c>
      <c r="Q34" s="27">
        <f t="shared" si="2"/>
        <v>2</v>
      </c>
      <c r="R34" s="32">
        <f t="shared" si="3"/>
        <v>1.7094017094017096E-2</v>
      </c>
      <c r="S34" s="33">
        <v>2</v>
      </c>
      <c r="T34" s="33">
        <v>0</v>
      </c>
    </row>
    <row r="35" spans="1:20" ht="15" customHeight="1" x14ac:dyDescent="0.25">
      <c r="A35">
        <v>33</v>
      </c>
      <c r="B35" s="24">
        <v>3</v>
      </c>
      <c r="C35" s="25" t="s">
        <v>44</v>
      </c>
      <c r="D35" s="26" t="s">
        <v>51</v>
      </c>
      <c r="E35" s="27">
        <f t="shared" si="0"/>
        <v>160</v>
      </c>
      <c r="F35" s="28">
        <v>115</v>
      </c>
      <c r="G35" s="29">
        <v>0.71875</v>
      </c>
      <c r="H35" s="30">
        <v>45</v>
      </c>
      <c r="I35" s="29">
        <v>0.28125</v>
      </c>
      <c r="J35" s="27">
        <v>0</v>
      </c>
      <c r="K35" s="31">
        <v>0</v>
      </c>
      <c r="L35" s="27">
        <f t="shared" si="1"/>
        <v>204</v>
      </c>
      <c r="M35" s="28">
        <v>133</v>
      </c>
      <c r="N35" s="29">
        <v>0.65196078431372551</v>
      </c>
      <c r="O35" s="30">
        <v>69</v>
      </c>
      <c r="P35" s="29">
        <v>0.33823529411764708</v>
      </c>
      <c r="Q35" s="27">
        <f t="shared" si="2"/>
        <v>2</v>
      </c>
      <c r="R35" s="32">
        <f t="shared" si="3"/>
        <v>9.8039215686274508E-3</v>
      </c>
      <c r="S35" s="33">
        <v>2</v>
      </c>
      <c r="T35" s="33">
        <v>0</v>
      </c>
    </row>
    <row r="36" spans="1:20" ht="15" customHeight="1" x14ac:dyDescent="0.25">
      <c r="A36">
        <v>34</v>
      </c>
      <c r="B36" s="24">
        <v>3</v>
      </c>
      <c r="C36" s="25" t="s">
        <v>44</v>
      </c>
      <c r="D36" s="26" t="s">
        <v>52</v>
      </c>
      <c r="E36" s="27">
        <f t="shared" si="0"/>
        <v>543</v>
      </c>
      <c r="F36" s="28">
        <v>236</v>
      </c>
      <c r="G36" s="29">
        <v>0.43462246777163904</v>
      </c>
      <c r="H36" s="30">
        <v>305</v>
      </c>
      <c r="I36" s="29">
        <v>0.56169429097605894</v>
      </c>
      <c r="J36" s="27">
        <v>2</v>
      </c>
      <c r="K36" s="31">
        <v>3.6832412523020259E-3</v>
      </c>
      <c r="L36" s="27">
        <f t="shared" si="1"/>
        <v>1096</v>
      </c>
      <c r="M36" s="28">
        <v>375</v>
      </c>
      <c r="N36" s="29">
        <v>0.34215328467153283</v>
      </c>
      <c r="O36" s="30">
        <v>686</v>
      </c>
      <c r="P36" s="29">
        <v>0.62591240875912413</v>
      </c>
      <c r="Q36" s="27">
        <f t="shared" si="2"/>
        <v>35</v>
      </c>
      <c r="R36" s="32">
        <f t="shared" si="3"/>
        <v>3.1934306569343068E-2</v>
      </c>
      <c r="S36" s="33">
        <v>34</v>
      </c>
      <c r="T36" s="33">
        <v>1</v>
      </c>
    </row>
    <row r="37" spans="1:20" s="52" customFormat="1" ht="15" customHeight="1" x14ac:dyDescent="0.25">
      <c r="A37" s="52">
        <v>35</v>
      </c>
      <c r="B37" s="53"/>
      <c r="C37" s="54" t="s">
        <v>44</v>
      </c>
      <c r="D37" s="55" t="s">
        <v>7</v>
      </c>
      <c r="E37" s="56">
        <v>2450</v>
      </c>
      <c r="F37" s="57">
        <v>1159</v>
      </c>
      <c r="G37" s="58">
        <v>0.47306122448979593</v>
      </c>
      <c r="H37" s="59">
        <v>1280</v>
      </c>
      <c r="I37" s="58">
        <v>0.52244897959183678</v>
      </c>
      <c r="J37" s="56">
        <v>11</v>
      </c>
      <c r="K37" s="60">
        <v>4.489795918367347E-3</v>
      </c>
      <c r="L37" s="56">
        <v>4682</v>
      </c>
      <c r="M37" s="57">
        <v>1793</v>
      </c>
      <c r="N37" s="58">
        <v>0.3829560017086715</v>
      </c>
      <c r="O37" s="59">
        <v>2812</v>
      </c>
      <c r="P37" s="58">
        <v>0.60059803502776588</v>
      </c>
      <c r="Q37" s="56">
        <v>77</v>
      </c>
      <c r="R37" s="61">
        <v>1.6445963263562579E-2</v>
      </c>
      <c r="S37" s="62">
        <v>75</v>
      </c>
      <c r="T37" s="62">
        <v>2</v>
      </c>
    </row>
    <row r="38" spans="1:20" s="52" customFormat="1" ht="15" customHeight="1" x14ac:dyDescent="0.25">
      <c r="A38" s="52">
        <v>36</v>
      </c>
      <c r="B38" s="53"/>
      <c r="C38" s="54" t="s">
        <v>4</v>
      </c>
      <c r="D38" s="55" t="s">
        <v>7</v>
      </c>
      <c r="E38" s="56">
        <v>9783</v>
      </c>
      <c r="F38" s="57">
        <v>4699</v>
      </c>
      <c r="G38" s="58">
        <v>0.48032300930185012</v>
      </c>
      <c r="H38" s="59">
        <v>5024</v>
      </c>
      <c r="I38" s="58">
        <v>0.51354390268833694</v>
      </c>
      <c r="J38" s="56">
        <v>60</v>
      </c>
      <c r="K38" s="60">
        <v>6.1330880098129405E-3</v>
      </c>
      <c r="L38" s="56">
        <v>22802</v>
      </c>
      <c r="M38" s="57">
        <v>8074</v>
      </c>
      <c r="N38" s="58">
        <v>0.35409174633804053</v>
      </c>
      <c r="O38" s="59">
        <v>14319</v>
      </c>
      <c r="P38" s="58">
        <v>0.62797123059380755</v>
      </c>
      <c r="Q38" s="56">
        <v>409</v>
      </c>
      <c r="R38" s="61">
        <v>1.7937023068151918E-2</v>
      </c>
      <c r="S38" s="62">
        <v>399</v>
      </c>
      <c r="T38" s="62">
        <v>10</v>
      </c>
    </row>
    <row r="42" spans="1:20" x14ac:dyDescent="0.25">
      <c r="B42" s="65" t="s">
        <v>53</v>
      </c>
    </row>
    <row r="43" spans="1:20" x14ac:dyDescent="0.25">
      <c r="B43" s="65" t="s">
        <v>54</v>
      </c>
    </row>
  </sheetData>
  <mergeCells count="3">
    <mergeCell ref="B1:D1"/>
    <mergeCell ref="F1:K1"/>
    <mergeCell ref="M1:R1"/>
  </mergeCells>
  <pageMargins left="0.7" right="0.7" top="0.75" bottom="0.75" header="0.3" footer="0.3"/>
  <pageSetup paperSize="17" fitToHeight="0" orientation="landscape" horizontalDpi="4294967293" verticalDpi="4294967293" r:id="rId1"/>
  <headerFooter alignWithMargins="0">
    <oddHeader>&amp;L&amp;"Arial,Regular"&amp;8 2011 North Carolina General Assembly&amp;R&amp;"Arial,Regular"&amp;8Data Source: NC State Board of Elections&amp;C&amp;10VTD 2010 Election Results - District 3
H-ST-6 Lewis-Dollar-Dockham 4</oddHeader>
    <oddFooter>&amp;C&amp;"Arial,Regular"&amp;10Page &amp;P of &amp;N&amp;L&amp;"Arial,Regular"&amp;8Date Printed:  &amp;D
H_ST_6 07/27/2011 04:47:35 PM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2010 Election Returns</vt:lpstr>
      <vt:lpstr>'2010 Election Returns'!Print_Titles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danf</dc:creator>
  <cp:lastModifiedBy>danf</cp:lastModifiedBy>
  <dcterms:created xsi:type="dcterms:W3CDTF">2011-07-28T00:03:38Z</dcterms:created>
  <dcterms:modified xsi:type="dcterms:W3CDTF">2011-07-28T00:03:40Z</dcterms:modified>
</cp:coreProperties>
</file>